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8_{E3A6DB09-4F93-407D-B2F8-F8D007CBB90E}" xr6:coauthVersionLast="36" xr6:coauthVersionMax="36" xr10:uidLastSave="{00000000-0000-0000-0000-000000000000}"/>
  <bookViews>
    <workbookView xWindow="0" yWindow="0" windowWidth="21570" windowHeight="6240" xr2:uid="{00000000-000D-0000-FFFF-FFFF00000000}"/>
  </bookViews>
  <sheets>
    <sheet name="Výběrové porovnání dat" sheetId="1" r:id="rId1"/>
  </sheets>
  <definedNames>
    <definedName name="_xlnm.Print_Titles" localSheetId="0">'Výběrové porovnání dat'!$1:$2</definedName>
  </definedNames>
  <calcPr calcId="191029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9" i="1"/>
  <c r="G50" i="1"/>
  <c r="G51" i="1"/>
  <c r="G52" i="1"/>
  <c r="G53" i="1"/>
  <c r="G54" i="1"/>
  <c r="G55" i="1"/>
  <c r="G56" i="1"/>
  <c r="G57" i="1"/>
  <c r="G58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3" i="1"/>
</calcChain>
</file>

<file path=xl/sharedStrings.xml><?xml version="1.0" encoding="utf-8"?>
<sst xmlns="http://schemas.openxmlformats.org/spreadsheetml/2006/main" count="67" uniqueCount="67">
  <si>
    <t>PŘÍJMY CELKEM</t>
  </si>
  <si>
    <t>INVESTIČNÍ PŘÍJMY</t>
  </si>
  <si>
    <t>BĚŽNÉ PŘÍJMY</t>
  </si>
  <si>
    <t>Daňové příjmy</t>
  </si>
  <si>
    <t>Sdílené daně</t>
  </si>
  <si>
    <t xml:space="preserve">  -  DPFO placená plátci</t>
  </si>
  <si>
    <t xml:space="preserve">  -  DPFO placená poplatníky</t>
  </si>
  <si>
    <t xml:space="preserve">  -  DPFO vybíraná srážkou</t>
  </si>
  <si>
    <t xml:space="preserve">  -  DPPO</t>
  </si>
  <si>
    <t xml:space="preserve">  -  DPH</t>
  </si>
  <si>
    <t>DPPO za obce</t>
  </si>
  <si>
    <t>Poplatky a odvody</t>
  </si>
  <si>
    <t>Správní poplatky</t>
  </si>
  <si>
    <t>Daň z nemovitých věcí</t>
  </si>
  <si>
    <t>Ostatní daňové příjmy</t>
  </si>
  <si>
    <t>Nedaňové příjmy</t>
  </si>
  <si>
    <t>Příjmy z vlastní činnosti</t>
  </si>
  <si>
    <t>Odvody přebytků organizací</t>
  </si>
  <si>
    <t>Příjmy z pronájmu majetku</t>
  </si>
  <si>
    <t>Výnosy z finančního majetku</t>
  </si>
  <si>
    <t>Přijaté sankční platby</t>
  </si>
  <si>
    <t>Prodej nekap.maj. a ost.příjmy</t>
  </si>
  <si>
    <t>Splátky půjčených prostředků</t>
  </si>
  <si>
    <t>Kapitálové příjmy</t>
  </si>
  <si>
    <t>Přijaté transfery</t>
  </si>
  <si>
    <t>Neinvestiční transfery</t>
  </si>
  <si>
    <t>Investiční transfery</t>
  </si>
  <si>
    <t>VÝDAJE CELKEM</t>
  </si>
  <si>
    <t>KAPITÁLOVÉ VÝDAJE</t>
  </si>
  <si>
    <t>BĚŽNÉ VÝDAJE</t>
  </si>
  <si>
    <t>Platy a související výdaje</t>
  </si>
  <si>
    <t>Neinv.nákupy a souvis.výdaje</t>
  </si>
  <si>
    <t xml:space="preserve">  -  Nákupy materiálu</t>
  </si>
  <si>
    <t xml:space="preserve">  -  Úroky a ost.finanční výdaje</t>
  </si>
  <si>
    <t xml:space="preserve">  -  Nákup vody, paliv a energie</t>
  </si>
  <si>
    <t xml:space="preserve">  -  Nákup ostatních služeb</t>
  </si>
  <si>
    <t xml:space="preserve">  -  Opravy a udržování</t>
  </si>
  <si>
    <t>Neinv.transf.soukromopráv.subj.</t>
  </si>
  <si>
    <t>Neinv.transf.veřejnopráv.subj.</t>
  </si>
  <si>
    <t xml:space="preserve">  -  Neinv.příspěvky zřízeným PO</t>
  </si>
  <si>
    <t xml:space="preserve">  -  Neinv.transf.veřejným rozp.</t>
  </si>
  <si>
    <t>Ostatní neinvestiční výdaje</t>
  </si>
  <si>
    <t>FINANCOVÁNÍ</t>
  </si>
  <si>
    <t>Uhrazené splátky</t>
  </si>
  <si>
    <t>Přijaté půjčky</t>
  </si>
  <si>
    <t>Řízení likvidity</t>
  </si>
  <si>
    <t>SALDO bez financování</t>
  </si>
  <si>
    <t>PŘÍJMY všechny</t>
  </si>
  <si>
    <t>VÝDAJE všechny</t>
  </si>
  <si>
    <t>BILANCE HOSPODAŘENÍ</t>
  </si>
  <si>
    <t>Provozní přebytek (PP)</t>
  </si>
  <si>
    <t>Rozdíl PP a spl.jistin</t>
  </si>
  <si>
    <t>Saldo kapitálového rozpočtu</t>
  </si>
  <si>
    <t>Ukazatel provozních úspor</t>
  </si>
  <si>
    <t>Dluhová služba</t>
  </si>
  <si>
    <t>Ukazatel dluhové služby</t>
  </si>
  <si>
    <t>Upravený rozpočet 2020</t>
  </si>
  <si>
    <t>Schválený rozpočet 2020</t>
  </si>
  <si>
    <t>Skutečnost 2020</t>
  </si>
  <si>
    <t>Skutečnost 2019</t>
  </si>
  <si>
    <t>% plnění příjmů / čerpání výdajů</t>
  </si>
  <si>
    <t>ndf</t>
  </si>
  <si>
    <r>
      <t xml:space="preserve">Rozpočtové změny </t>
    </r>
    <r>
      <rPr>
        <b/>
        <sz val="9.75"/>
        <color rgb="FFFF0000"/>
        <rFont val="Calibri"/>
        <family val="2"/>
        <charset val="238"/>
        <scheme val="minor"/>
      </rPr>
      <t>Covid-19</t>
    </r>
  </si>
  <si>
    <t xml:space="preserve">Meziroční změna 2020-2019 </t>
  </si>
  <si>
    <r>
      <rPr>
        <b/>
        <sz val="20"/>
        <rFont val="Calibri"/>
        <family val="2"/>
        <charset val="238"/>
        <scheme val="minor"/>
      </rPr>
      <t>Statutární město Chomutov - VYHODNOCENÍ HOSPODAŘENÍ MĚSTA</t>
    </r>
    <r>
      <rPr>
        <b/>
        <sz val="9.75"/>
        <rFont val="Calibri"/>
        <family val="2"/>
        <charset val="238"/>
        <scheme val="minor"/>
      </rPr>
      <t xml:space="preserve">
FISO, rok 2020, koruny</t>
    </r>
  </si>
  <si>
    <t>Řádek</t>
  </si>
  <si>
    <t>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</si>
</sst>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1" x14ac:knownFonts="1">
    <font>
      <sz val="9.75"/>
      <name val="Times New Roman"/>
    </font>
    <font>
      <sz val="9.75"/>
      <name val="Times New Roman"/>
    </font>
    <font>
      <b/>
      <sz val="9.75"/>
      <name val="Calibri"/>
      <family val="2"/>
      <charset val="238"/>
      <scheme val="minor"/>
    </font>
    <font>
      <sz val="9.75"/>
      <name val="Calibri"/>
      <family val="2"/>
      <charset val="238"/>
      <scheme val="minor"/>
    </font>
    <font>
      <sz val="9.75"/>
      <color rgb="FF000000"/>
      <name val="Calibri"/>
      <family val="2"/>
      <charset val="238"/>
      <scheme val="minor"/>
    </font>
    <font>
      <sz val="9.75"/>
      <color rgb="FFFFFFFF"/>
      <name val="Calibri"/>
      <family val="2"/>
      <charset val="238"/>
      <scheme val="minor"/>
    </font>
    <font>
      <b/>
      <sz val="9.75"/>
      <color rgb="FFFF0000"/>
      <name val="Calibri"/>
      <family val="2"/>
      <charset val="238"/>
      <scheme val="minor"/>
    </font>
    <font>
      <sz val="9.75"/>
      <color theme="0"/>
      <name val="Calibri"/>
      <family val="2"/>
      <charset val="238"/>
      <scheme val="minor"/>
    </font>
    <font>
      <sz val="9.75"/>
      <color theme="2" tint="-0.749992370372631"/>
      <name val="Calibri"/>
      <family val="2"/>
      <charset val="238"/>
      <scheme val="minor"/>
    </font>
    <font>
      <b/>
      <sz val="9.75"/>
      <color theme="2" tint="-0.74999237037263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00FFFF"/>
      </patternFill>
    </fill>
    <fill>
      <patternFill patternType="solid">
        <fgColor rgb="FFC0C0C0"/>
      </patternFill>
    </fill>
    <fill>
      <patternFill patternType="solid">
        <fgColor rgb="FFDCDCDC"/>
      </patternFill>
    </fill>
    <fill>
      <patternFill patternType="solid">
        <fgColor rgb="FFA9A9A9"/>
      </patternFill>
    </fill>
    <fill>
      <patternFill patternType="solid">
        <fgColor rgb="FF0000C0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9" fontId="3" fillId="0" borderId="0" xfId="1" applyFont="1" applyProtection="1"/>
    <xf numFmtId="3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10" fontId="3" fillId="0" borderId="0" xfId="1" applyNumberFormat="1" applyFont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10" fontId="2" fillId="2" borderId="1" xfId="1" applyNumberFormat="1" applyFont="1" applyFill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 applyProtection="1">
      <alignment vertical="center"/>
    </xf>
    <xf numFmtId="49" fontId="3" fillId="3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vertical="center"/>
    </xf>
    <xf numFmtId="10" fontId="3" fillId="3" borderId="1" xfId="1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vertical="center"/>
    </xf>
    <xf numFmtId="49" fontId="4" fillId="4" borderId="1" xfId="0" applyNumberFormat="1" applyFont="1" applyFill="1" applyBorder="1" applyAlignment="1" applyProtection="1">
      <alignment vertical="center"/>
    </xf>
    <xf numFmtId="4" fontId="4" fillId="4" borderId="1" xfId="0" applyNumberFormat="1" applyFont="1" applyFill="1" applyBorder="1" applyAlignment="1" applyProtection="1">
      <alignment vertical="center"/>
    </xf>
    <xf numFmtId="10" fontId="4" fillId="4" borderId="1" xfId="1" applyNumberFormat="1" applyFont="1" applyFill="1" applyBorder="1" applyAlignment="1" applyProtection="1">
      <alignment vertical="center"/>
    </xf>
    <xf numFmtId="3" fontId="4" fillId="5" borderId="1" xfId="0" applyNumberFormat="1" applyFont="1" applyFill="1" applyBorder="1" applyAlignment="1" applyProtection="1">
      <alignment vertical="center"/>
    </xf>
    <xf numFmtId="49" fontId="4" fillId="5" borderId="1" xfId="0" applyNumberFormat="1" applyFont="1" applyFill="1" applyBorder="1" applyAlignment="1" applyProtection="1">
      <alignment vertical="center"/>
    </xf>
    <xf numFmtId="4" fontId="4" fillId="5" borderId="1" xfId="0" applyNumberFormat="1" applyFont="1" applyFill="1" applyBorder="1" applyAlignment="1" applyProtection="1">
      <alignment vertical="center"/>
    </xf>
    <xf numFmtId="10" fontId="4" fillId="5" borderId="1" xfId="1" applyNumberFormat="1" applyFont="1" applyFill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10" fontId="3" fillId="0" borderId="1" xfId="1" applyNumberFormat="1" applyFont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vertical="center"/>
    </xf>
    <xf numFmtId="49" fontId="4" fillId="6" borderId="1" xfId="0" applyNumberFormat="1" applyFont="1" applyFill="1" applyBorder="1" applyAlignment="1" applyProtection="1">
      <alignment vertical="center"/>
    </xf>
    <xf numFmtId="4" fontId="4" fillId="6" borderId="1" xfId="0" applyNumberFormat="1" applyFont="1" applyFill="1" applyBorder="1" applyAlignment="1" applyProtection="1">
      <alignment vertical="center"/>
    </xf>
    <xf numFmtId="10" fontId="4" fillId="6" borderId="1" xfId="1" applyNumberFormat="1" applyFont="1" applyFill="1" applyBorder="1" applyAlignment="1" applyProtection="1">
      <alignment vertical="center"/>
    </xf>
    <xf numFmtId="3" fontId="5" fillId="7" borderId="1" xfId="0" applyNumberFormat="1" applyFont="1" applyFill="1" applyBorder="1" applyAlignment="1" applyProtection="1">
      <alignment vertical="center"/>
    </xf>
    <xf numFmtId="49" fontId="5" fillId="7" borderId="1" xfId="0" applyNumberFormat="1" applyFont="1" applyFill="1" applyBorder="1" applyAlignment="1" applyProtection="1">
      <alignment vertical="center"/>
    </xf>
    <xf numFmtId="4" fontId="5" fillId="7" borderId="1" xfId="0" applyNumberFormat="1" applyFont="1" applyFill="1" applyBorder="1" applyAlignment="1" applyProtection="1">
      <alignment vertical="center"/>
    </xf>
    <xf numFmtId="10" fontId="5" fillId="7" borderId="1" xfId="1" applyNumberFormat="1" applyFont="1" applyFill="1" applyBorder="1" applyAlignment="1" applyProtection="1">
      <alignment vertical="center"/>
    </xf>
    <xf numFmtId="10" fontId="3" fillId="0" borderId="1" xfId="1" applyNumberFormat="1" applyFont="1" applyBorder="1" applyAlignment="1" applyProtection="1">
      <alignment horizontal="right" vertical="center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vertical="center"/>
    </xf>
    <xf numFmtId="164" fontId="4" fillId="4" borderId="1" xfId="0" applyNumberFormat="1" applyFont="1" applyFill="1" applyBorder="1" applyAlignment="1" applyProtection="1">
      <alignment vertical="center"/>
    </xf>
    <xf numFmtId="164" fontId="4" fillId="5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</xf>
    <xf numFmtId="164" fontId="4" fillId="6" borderId="1" xfId="0" applyNumberFormat="1" applyFont="1" applyFill="1" applyBorder="1" applyAlignment="1" applyProtection="1">
      <alignment vertical="center"/>
    </xf>
    <xf numFmtId="164" fontId="5" fillId="7" borderId="1" xfId="0" applyNumberFormat="1" applyFont="1" applyFill="1" applyBorder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164" fontId="7" fillId="7" borderId="1" xfId="0" applyNumberFormat="1" applyFont="1" applyFill="1" applyBorder="1" applyAlignment="1" applyProtection="1">
      <alignment vertical="center" wrapText="1"/>
    </xf>
    <xf numFmtId="164" fontId="8" fillId="0" borderId="0" xfId="0" applyNumberFormat="1" applyFont="1" applyProtection="1"/>
    <xf numFmtId="164" fontId="9" fillId="2" borderId="1" xfId="0" applyNumberFormat="1" applyFont="1" applyFill="1" applyBorder="1" applyAlignment="1" applyProtection="1">
      <alignment horizontal="center" vertical="center" wrapText="1"/>
    </xf>
    <xf numFmtId="164" fontId="8" fillId="3" borderId="1" xfId="0" applyNumberFormat="1" applyFont="1" applyFill="1" applyBorder="1" applyAlignment="1" applyProtection="1">
      <alignment vertical="center" wrapText="1"/>
    </xf>
    <xf numFmtId="164" fontId="8" fillId="4" borderId="1" xfId="0" applyNumberFormat="1" applyFont="1" applyFill="1" applyBorder="1" applyAlignment="1" applyProtection="1">
      <alignment vertical="center" wrapText="1"/>
    </xf>
    <xf numFmtId="164" fontId="8" fillId="5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Border="1" applyAlignment="1" applyProtection="1">
      <alignment vertical="center" wrapText="1"/>
    </xf>
    <xf numFmtId="164" fontId="8" fillId="6" borderId="1" xfId="0" applyNumberFormat="1" applyFont="1" applyFill="1" applyBorder="1" applyAlignment="1" applyProtection="1">
      <alignment vertical="center" wrapText="1"/>
    </xf>
    <xf numFmtId="164" fontId="8" fillId="7" borderId="1" xfId="0" applyNumberFormat="1" applyFont="1" applyFill="1" applyBorder="1" applyAlignment="1" applyProtection="1">
      <alignment vertical="center" wrapText="1"/>
    </xf>
    <xf numFmtId="164" fontId="8" fillId="0" borderId="0" xfId="0" applyNumberFormat="1" applyFont="1" applyAlignment="1" applyProtection="1">
      <alignment vertical="center"/>
    </xf>
    <xf numFmtId="3" fontId="2" fillId="8" borderId="1" xfId="0" applyNumberFormat="1" applyFont="1" applyFill="1" applyBorder="1" applyAlignment="1" applyProtection="1">
      <alignment vertical="center"/>
    </xf>
    <xf numFmtId="49" fontId="2" fillId="8" borderId="1" xfId="0" applyNumberFormat="1" applyFont="1" applyFill="1" applyBorder="1" applyAlignment="1" applyProtection="1">
      <alignment vertical="center"/>
    </xf>
    <xf numFmtId="4" fontId="2" fillId="8" borderId="1" xfId="0" applyNumberFormat="1" applyFont="1" applyFill="1" applyBorder="1" applyAlignment="1" applyProtection="1">
      <alignment vertical="center"/>
    </xf>
    <xf numFmtId="164" fontId="9" fillId="8" borderId="1" xfId="0" applyNumberFormat="1" applyFont="1" applyFill="1" applyBorder="1" applyAlignment="1" applyProtection="1">
      <alignment vertical="center" wrapText="1"/>
    </xf>
    <xf numFmtId="0" fontId="2" fillId="0" borderId="0" xfId="0" applyFont="1" applyProtection="1"/>
    <xf numFmtId="3" fontId="3" fillId="9" borderId="1" xfId="0" applyNumberFormat="1" applyFont="1" applyFill="1" applyBorder="1" applyAlignment="1" applyProtection="1">
      <alignment vertical="center"/>
    </xf>
    <xf numFmtId="49" fontId="3" fillId="9" borderId="1" xfId="0" applyNumberFormat="1" applyFont="1" applyFill="1" applyBorder="1" applyAlignment="1" applyProtection="1">
      <alignment vertical="center"/>
    </xf>
    <xf numFmtId="4" fontId="3" fillId="9" borderId="1" xfId="0" applyNumberFormat="1" applyFont="1" applyFill="1" applyBorder="1" applyAlignment="1" applyProtection="1">
      <alignment vertical="center"/>
    </xf>
    <xf numFmtId="164" fontId="3" fillId="9" borderId="1" xfId="0" applyNumberFormat="1" applyFont="1" applyFill="1" applyBorder="1" applyAlignment="1" applyProtection="1">
      <alignment vertical="center"/>
    </xf>
    <xf numFmtId="10" fontId="3" fillId="9" borderId="1" xfId="1" applyNumberFormat="1" applyFont="1" applyFill="1" applyBorder="1" applyAlignment="1" applyProtection="1">
      <alignment vertical="center"/>
    </xf>
    <xf numFmtId="164" fontId="8" fillId="9" borderId="1" xfId="0" applyNumberFormat="1" applyFont="1" applyFill="1" applyBorder="1" applyAlignment="1" applyProtection="1">
      <alignment vertical="center" wrapText="1"/>
    </xf>
    <xf numFmtId="3" fontId="4" fillId="10" borderId="1" xfId="0" applyNumberFormat="1" applyFont="1" applyFill="1" applyBorder="1" applyAlignment="1" applyProtection="1">
      <alignment vertical="center"/>
    </xf>
    <xf numFmtId="49" fontId="4" fillId="10" borderId="1" xfId="0" applyNumberFormat="1" applyFont="1" applyFill="1" applyBorder="1" applyAlignment="1" applyProtection="1">
      <alignment vertical="center"/>
    </xf>
    <xf numFmtId="4" fontId="4" fillId="10" borderId="1" xfId="0" applyNumberFormat="1" applyFont="1" applyFill="1" applyBorder="1" applyAlignment="1" applyProtection="1">
      <alignment vertical="center"/>
    </xf>
    <xf numFmtId="164" fontId="4" fillId="10" borderId="1" xfId="0" applyNumberFormat="1" applyFont="1" applyFill="1" applyBorder="1" applyAlignment="1" applyProtection="1">
      <alignment vertical="center"/>
    </xf>
    <xf numFmtId="10" fontId="4" fillId="10" borderId="1" xfId="1" applyNumberFormat="1" applyFont="1" applyFill="1" applyBorder="1" applyAlignment="1" applyProtection="1">
      <alignment vertical="center"/>
    </xf>
    <xf numFmtId="164" fontId="8" fillId="10" borderId="1" xfId="0" applyNumberFormat="1" applyFont="1" applyFill="1" applyBorder="1" applyAlignment="1" applyProtection="1">
      <alignment vertical="center" wrapText="1"/>
    </xf>
    <xf numFmtId="3" fontId="4" fillId="11" borderId="1" xfId="0" applyNumberFormat="1" applyFont="1" applyFill="1" applyBorder="1" applyAlignment="1" applyProtection="1">
      <alignment vertical="center"/>
    </xf>
    <xf numFmtId="49" fontId="4" fillId="11" borderId="1" xfId="0" applyNumberFormat="1" applyFont="1" applyFill="1" applyBorder="1" applyAlignment="1" applyProtection="1">
      <alignment vertical="center"/>
    </xf>
    <xf numFmtId="4" fontId="4" fillId="11" borderId="1" xfId="0" applyNumberFormat="1" applyFont="1" applyFill="1" applyBorder="1" applyAlignment="1" applyProtection="1">
      <alignment vertical="center"/>
    </xf>
    <xf numFmtId="164" fontId="4" fillId="11" borderId="1" xfId="0" applyNumberFormat="1" applyFont="1" applyFill="1" applyBorder="1" applyAlignment="1" applyProtection="1">
      <alignment vertical="center"/>
    </xf>
    <xf numFmtId="10" fontId="4" fillId="11" borderId="1" xfId="1" applyNumberFormat="1" applyFont="1" applyFill="1" applyBorder="1" applyAlignment="1" applyProtection="1">
      <alignment vertical="center"/>
    </xf>
    <xf numFmtId="164" fontId="8" fillId="11" borderId="1" xfId="0" applyNumberFormat="1" applyFont="1" applyFill="1" applyBorder="1" applyAlignment="1" applyProtection="1">
      <alignment vertical="center" wrapText="1"/>
    </xf>
    <xf numFmtId="164" fontId="2" fillId="8" borderId="4" xfId="0" applyNumberFormat="1" applyFont="1" applyFill="1" applyBorder="1" applyAlignment="1" applyProtection="1">
      <alignment vertical="center"/>
    </xf>
    <xf numFmtId="10" fontId="2" fillId="8" borderId="5" xfId="1" applyNumberFormat="1" applyFont="1" applyFill="1" applyBorder="1" applyAlignment="1" applyProtection="1">
      <alignment vertical="center"/>
    </xf>
    <xf numFmtId="164" fontId="3" fillId="0" borderId="6" xfId="0" applyNumberFormat="1" applyFont="1" applyBorder="1" applyAlignment="1" applyProtection="1">
      <alignment vertical="center"/>
    </xf>
    <xf numFmtId="164" fontId="4" fillId="6" borderId="7" xfId="0" applyNumberFormat="1" applyFont="1" applyFill="1" applyBorder="1" applyAlignment="1" applyProtection="1">
      <alignment vertical="center"/>
    </xf>
    <xf numFmtId="164" fontId="2" fillId="8" borderId="3" xfId="0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zoomScaleNormal="100" workbookViewId="0">
      <pane ySplit="2" topLeftCell="A3" activePane="bottomLeft" state="frozen"/>
      <selection pane="bottomLeft" sqref="A1:I1"/>
    </sheetView>
  </sheetViews>
  <sheetFormatPr defaultRowHeight="12.75" x14ac:dyDescent="0.2"/>
  <cols>
    <col min="1" max="1" width="6.6640625" style="4" bestFit="1" customWidth="1"/>
    <col min="2" max="2" width="32" style="5" bestFit="1" customWidth="1"/>
    <col min="3" max="3" width="24.1640625" style="6" bestFit="1" customWidth="1"/>
    <col min="4" max="4" width="24" style="6" bestFit="1" customWidth="1"/>
    <col min="5" max="5" width="18.5" style="44" bestFit="1" customWidth="1"/>
    <col min="6" max="6" width="18" style="44" bestFit="1" customWidth="1"/>
    <col min="7" max="7" width="15" style="7" customWidth="1"/>
    <col min="8" max="8" width="18" style="54" bestFit="1" customWidth="1"/>
    <col min="9" max="9" width="16.6640625" style="46" bestFit="1" customWidth="1"/>
    <col min="10" max="16384" width="9.33203125" style="1"/>
  </cols>
  <sheetData>
    <row r="1" spans="1:9" ht="39" customHeight="1" x14ac:dyDescent="0.2">
      <c r="A1" s="83" t="s">
        <v>64</v>
      </c>
      <c r="B1" s="83"/>
      <c r="C1" s="83"/>
      <c r="D1" s="83"/>
      <c r="E1" s="83"/>
      <c r="F1" s="83"/>
      <c r="G1" s="83"/>
      <c r="H1" s="83"/>
      <c r="I1" s="83"/>
    </row>
    <row r="2" spans="1:9" s="2" customFormat="1" ht="24.75" customHeight="1" x14ac:dyDescent="0.2">
      <c r="A2" s="8" t="s">
        <v>65</v>
      </c>
      <c r="B2" s="9" t="s">
        <v>66</v>
      </c>
      <c r="C2" s="10" t="s">
        <v>57</v>
      </c>
      <c r="D2" s="10" t="s">
        <v>56</v>
      </c>
      <c r="E2" s="37" t="s">
        <v>62</v>
      </c>
      <c r="F2" s="37" t="s">
        <v>58</v>
      </c>
      <c r="G2" s="11" t="s">
        <v>60</v>
      </c>
      <c r="H2" s="47" t="s">
        <v>59</v>
      </c>
      <c r="I2" s="47" t="s">
        <v>63</v>
      </c>
    </row>
    <row r="3" spans="1:9" x14ac:dyDescent="0.2">
      <c r="A3" s="60">
        <v>1</v>
      </c>
      <c r="B3" s="61" t="s">
        <v>0</v>
      </c>
      <c r="C3" s="62">
        <v>1108469800</v>
      </c>
      <c r="D3" s="62">
        <v>1169485400</v>
      </c>
      <c r="E3" s="63">
        <f>D3-C3</f>
        <v>61015600</v>
      </c>
      <c r="F3" s="63">
        <v>1192607067.0899999</v>
      </c>
      <c r="G3" s="64">
        <f>F3/D3</f>
        <v>1.0197708043982421</v>
      </c>
      <c r="H3" s="65">
        <v>1297226397.29</v>
      </c>
      <c r="I3" s="65">
        <f>F3-H3</f>
        <v>-104619330.20000005</v>
      </c>
    </row>
    <row r="4" spans="1:9" x14ac:dyDescent="0.2">
      <c r="A4" s="16">
        <v>2</v>
      </c>
      <c r="B4" s="17" t="s">
        <v>1</v>
      </c>
      <c r="C4" s="18">
        <v>10000000</v>
      </c>
      <c r="D4" s="18">
        <v>45619300</v>
      </c>
      <c r="E4" s="39">
        <f t="shared" ref="E4:E58" si="0">D4-C4</f>
        <v>35619300</v>
      </c>
      <c r="F4" s="39">
        <v>45832630.670000002</v>
      </c>
      <c r="G4" s="19">
        <f t="shared" ref="G4:G58" si="1">F4/D4</f>
        <v>1.0046763249326491</v>
      </c>
      <c r="H4" s="49">
        <v>133023703.28</v>
      </c>
      <c r="I4" s="49">
        <f t="shared" ref="I4:I58" si="2">F4-H4</f>
        <v>-87191072.609999999</v>
      </c>
    </row>
    <row r="5" spans="1:9" x14ac:dyDescent="0.2">
      <c r="A5" s="16">
        <v>3</v>
      </c>
      <c r="B5" s="17" t="s">
        <v>2</v>
      </c>
      <c r="C5" s="18">
        <v>1098469800</v>
      </c>
      <c r="D5" s="18">
        <v>1123866100</v>
      </c>
      <c r="E5" s="39">
        <f t="shared" si="0"/>
        <v>25396300</v>
      </c>
      <c r="F5" s="39">
        <v>1146774436.4200001</v>
      </c>
      <c r="G5" s="19">
        <f t="shared" si="1"/>
        <v>1.0203835104733563</v>
      </c>
      <c r="H5" s="49">
        <v>1164202694.01</v>
      </c>
      <c r="I5" s="49">
        <f t="shared" si="2"/>
        <v>-17428257.589999914</v>
      </c>
    </row>
    <row r="6" spans="1:9" x14ac:dyDescent="0.2">
      <c r="A6" s="66">
        <v>4</v>
      </c>
      <c r="B6" s="67" t="s">
        <v>3</v>
      </c>
      <c r="C6" s="68">
        <v>885901000</v>
      </c>
      <c r="D6" s="68">
        <v>775431800</v>
      </c>
      <c r="E6" s="69">
        <f t="shared" si="0"/>
        <v>-110469200</v>
      </c>
      <c r="F6" s="69">
        <v>810733016.30999994</v>
      </c>
      <c r="G6" s="70">
        <f t="shared" si="1"/>
        <v>1.0455245919886185</v>
      </c>
      <c r="H6" s="71">
        <v>857094294.98000002</v>
      </c>
      <c r="I6" s="71">
        <f t="shared" si="2"/>
        <v>-46361278.670000076</v>
      </c>
    </row>
    <row r="7" spans="1:9" x14ac:dyDescent="0.2">
      <c r="A7" s="20">
        <v>5</v>
      </c>
      <c r="B7" s="21" t="s">
        <v>4</v>
      </c>
      <c r="C7" s="22">
        <v>780770000</v>
      </c>
      <c r="D7" s="22">
        <v>646923000</v>
      </c>
      <c r="E7" s="40">
        <f t="shared" si="0"/>
        <v>-133847000</v>
      </c>
      <c r="F7" s="40">
        <v>685406399.41999996</v>
      </c>
      <c r="G7" s="23">
        <f t="shared" si="1"/>
        <v>1.0594868313848789</v>
      </c>
      <c r="H7" s="50">
        <v>736427203.19000006</v>
      </c>
      <c r="I7" s="50">
        <f t="shared" si="2"/>
        <v>-51020803.7700001</v>
      </c>
    </row>
    <row r="8" spans="1:9" x14ac:dyDescent="0.2">
      <c r="A8" s="24">
        <v>6</v>
      </c>
      <c r="B8" s="25" t="s">
        <v>5</v>
      </c>
      <c r="C8" s="26">
        <v>211580000</v>
      </c>
      <c r="D8" s="26">
        <v>167400000</v>
      </c>
      <c r="E8" s="41">
        <f t="shared" si="0"/>
        <v>-44180000</v>
      </c>
      <c r="F8" s="41">
        <v>183456887.31</v>
      </c>
      <c r="G8" s="27">
        <f t="shared" si="1"/>
        <v>1.0959192790322581</v>
      </c>
      <c r="H8" s="51">
        <v>195024631.90000001</v>
      </c>
      <c r="I8" s="51">
        <f t="shared" si="2"/>
        <v>-11567744.590000004</v>
      </c>
    </row>
    <row r="9" spans="1:9" x14ac:dyDescent="0.2">
      <c r="A9" s="24">
        <v>7</v>
      </c>
      <c r="B9" s="25" t="s">
        <v>6</v>
      </c>
      <c r="C9" s="26">
        <v>3360000</v>
      </c>
      <c r="D9" s="26">
        <v>1540000</v>
      </c>
      <c r="E9" s="41">
        <f t="shared" si="0"/>
        <v>-1820000</v>
      </c>
      <c r="F9" s="41">
        <v>2819969.16</v>
      </c>
      <c r="G9" s="27">
        <f t="shared" si="1"/>
        <v>1.8311488051948053</v>
      </c>
      <c r="H9" s="51">
        <v>5083190.4800000004</v>
      </c>
      <c r="I9" s="51">
        <f t="shared" si="2"/>
        <v>-2263221.3200000003</v>
      </c>
    </row>
    <row r="10" spans="1:9" x14ac:dyDescent="0.2">
      <c r="A10" s="24">
        <v>8</v>
      </c>
      <c r="B10" s="25" t="s">
        <v>7</v>
      </c>
      <c r="C10" s="26">
        <v>18460000</v>
      </c>
      <c r="D10" s="26">
        <v>15778000</v>
      </c>
      <c r="E10" s="41">
        <f t="shared" si="0"/>
        <v>-2682000</v>
      </c>
      <c r="F10" s="41">
        <v>17201738.289999999</v>
      </c>
      <c r="G10" s="27">
        <f t="shared" si="1"/>
        <v>1.0902356629484091</v>
      </c>
      <c r="H10" s="51">
        <v>17144047.760000002</v>
      </c>
      <c r="I10" s="51">
        <f t="shared" si="2"/>
        <v>57690.529999997467</v>
      </c>
    </row>
    <row r="11" spans="1:9" x14ac:dyDescent="0.2">
      <c r="A11" s="24">
        <v>9</v>
      </c>
      <c r="B11" s="25" t="s">
        <v>8</v>
      </c>
      <c r="C11" s="26">
        <v>154780000</v>
      </c>
      <c r="D11" s="26">
        <v>102435000</v>
      </c>
      <c r="E11" s="41">
        <f t="shared" si="0"/>
        <v>-52345000</v>
      </c>
      <c r="F11" s="41">
        <v>128736013.62</v>
      </c>
      <c r="G11" s="27">
        <f t="shared" si="1"/>
        <v>1.2567580770244546</v>
      </c>
      <c r="H11" s="51">
        <v>159686492.56999999</v>
      </c>
      <c r="I11" s="51">
        <f t="shared" si="2"/>
        <v>-30950478.949999988</v>
      </c>
    </row>
    <row r="12" spans="1:9" x14ac:dyDescent="0.2">
      <c r="A12" s="24">
        <v>10</v>
      </c>
      <c r="B12" s="25" t="s">
        <v>9</v>
      </c>
      <c r="C12" s="26">
        <v>392590000</v>
      </c>
      <c r="D12" s="26">
        <v>359770000</v>
      </c>
      <c r="E12" s="41">
        <f t="shared" si="0"/>
        <v>-32820000</v>
      </c>
      <c r="F12" s="41">
        <v>353191791.04000002</v>
      </c>
      <c r="G12" s="27">
        <f t="shared" si="1"/>
        <v>0.98171551557939796</v>
      </c>
      <c r="H12" s="51">
        <v>359488840.48000002</v>
      </c>
      <c r="I12" s="51">
        <f t="shared" si="2"/>
        <v>-6297049.4399999976</v>
      </c>
    </row>
    <row r="13" spans="1:9" x14ac:dyDescent="0.2">
      <c r="A13" s="24">
        <v>11</v>
      </c>
      <c r="B13" s="25" t="s">
        <v>10</v>
      </c>
      <c r="C13" s="26">
        <v>0</v>
      </c>
      <c r="D13" s="26">
        <v>20787800</v>
      </c>
      <c r="E13" s="41">
        <f t="shared" si="0"/>
        <v>20787800</v>
      </c>
      <c r="F13" s="41">
        <v>20787710</v>
      </c>
      <c r="G13" s="27">
        <f t="shared" si="1"/>
        <v>0.9999956705375268</v>
      </c>
      <c r="H13" s="51">
        <v>12351710</v>
      </c>
      <c r="I13" s="51">
        <f t="shared" si="2"/>
        <v>8436000</v>
      </c>
    </row>
    <row r="14" spans="1:9" x14ac:dyDescent="0.2">
      <c r="A14" s="24">
        <v>12</v>
      </c>
      <c r="B14" s="25" t="s">
        <v>11</v>
      </c>
      <c r="C14" s="26">
        <v>26530000</v>
      </c>
      <c r="D14" s="26">
        <v>26680000</v>
      </c>
      <c r="E14" s="41">
        <f t="shared" si="0"/>
        <v>150000</v>
      </c>
      <c r="F14" s="41">
        <v>22702863.32</v>
      </c>
      <c r="G14" s="27">
        <f t="shared" si="1"/>
        <v>0.8509319085457272</v>
      </c>
      <c r="H14" s="51">
        <v>22857663.280000001</v>
      </c>
      <c r="I14" s="51">
        <f t="shared" si="2"/>
        <v>-154799.96000000089</v>
      </c>
    </row>
    <row r="15" spans="1:9" x14ac:dyDescent="0.2">
      <c r="A15" s="24">
        <v>13</v>
      </c>
      <c r="B15" s="25" t="s">
        <v>12</v>
      </c>
      <c r="C15" s="26">
        <v>13101000</v>
      </c>
      <c r="D15" s="26">
        <v>13101000</v>
      </c>
      <c r="E15" s="41">
        <f t="shared" si="0"/>
        <v>0</v>
      </c>
      <c r="F15" s="41">
        <v>11573629</v>
      </c>
      <c r="G15" s="27">
        <f t="shared" si="1"/>
        <v>0.88341569345851467</v>
      </c>
      <c r="H15" s="51">
        <v>15298685</v>
      </c>
      <c r="I15" s="51">
        <f t="shared" si="2"/>
        <v>-3725056</v>
      </c>
    </row>
    <row r="16" spans="1:9" x14ac:dyDescent="0.2">
      <c r="A16" s="24">
        <v>14</v>
      </c>
      <c r="B16" s="25" t="s">
        <v>13</v>
      </c>
      <c r="C16" s="26">
        <v>62000000</v>
      </c>
      <c r="D16" s="26">
        <v>62000000</v>
      </c>
      <c r="E16" s="41">
        <f t="shared" si="0"/>
        <v>0</v>
      </c>
      <c r="F16" s="41">
        <v>64248350.039999999</v>
      </c>
      <c r="G16" s="27">
        <f t="shared" si="1"/>
        <v>1.0362637103225807</v>
      </c>
      <c r="H16" s="51">
        <v>65478543.939999998</v>
      </c>
      <c r="I16" s="51">
        <f t="shared" si="2"/>
        <v>-1230193.8999999985</v>
      </c>
    </row>
    <row r="17" spans="1:16" x14ac:dyDescent="0.2">
      <c r="A17" s="24">
        <v>15</v>
      </c>
      <c r="B17" s="25" t="s">
        <v>14</v>
      </c>
      <c r="C17" s="26">
        <v>3500000</v>
      </c>
      <c r="D17" s="26">
        <v>5940000</v>
      </c>
      <c r="E17" s="41">
        <f t="shared" si="0"/>
        <v>2440000</v>
      </c>
      <c r="F17" s="41">
        <v>6014064.5300000003</v>
      </c>
      <c r="G17" s="27">
        <f t="shared" si="1"/>
        <v>1.0124687760942761</v>
      </c>
      <c r="H17" s="51">
        <v>4680489.57</v>
      </c>
      <c r="I17" s="51">
        <f t="shared" si="2"/>
        <v>1333574.96</v>
      </c>
    </row>
    <row r="18" spans="1:16" x14ac:dyDescent="0.2">
      <c r="A18" s="66">
        <v>16</v>
      </c>
      <c r="B18" s="67" t="s">
        <v>15</v>
      </c>
      <c r="C18" s="68">
        <v>131600800</v>
      </c>
      <c r="D18" s="68">
        <v>114212200</v>
      </c>
      <c r="E18" s="69">
        <f t="shared" si="0"/>
        <v>-17388600</v>
      </c>
      <c r="F18" s="69">
        <v>104163649.11</v>
      </c>
      <c r="G18" s="70">
        <f t="shared" si="1"/>
        <v>0.91201858566773075</v>
      </c>
      <c r="H18" s="71">
        <v>134261049.69</v>
      </c>
      <c r="I18" s="71">
        <f t="shared" si="2"/>
        <v>-30097400.579999998</v>
      </c>
    </row>
    <row r="19" spans="1:16" x14ac:dyDescent="0.2">
      <c r="A19" s="24">
        <v>17</v>
      </c>
      <c r="B19" s="25" t="s">
        <v>16</v>
      </c>
      <c r="C19" s="26">
        <v>29293000</v>
      </c>
      <c r="D19" s="26">
        <v>30688000</v>
      </c>
      <c r="E19" s="41">
        <f t="shared" si="0"/>
        <v>1395000</v>
      </c>
      <c r="F19" s="41">
        <v>27185972.989999998</v>
      </c>
      <c r="G19" s="27">
        <f t="shared" si="1"/>
        <v>0.88588285290667357</v>
      </c>
      <c r="H19" s="51">
        <v>30961522.350000001</v>
      </c>
      <c r="I19" s="51">
        <f t="shared" si="2"/>
        <v>-3775549.3600000031</v>
      </c>
    </row>
    <row r="20" spans="1:16" x14ac:dyDescent="0.2">
      <c r="A20" s="24">
        <v>18</v>
      </c>
      <c r="B20" s="25" t="s">
        <v>17</v>
      </c>
      <c r="C20" s="26">
        <v>6678800</v>
      </c>
      <c r="D20" s="26">
        <v>6353600</v>
      </c>
      <c r="E20" s="41">
        <f t="shared" si="0"/>
        <v>-325200</v>
      </c>
      <c r="F20" s="41">
        <v>6353172.8399999999</v>
      </c>
      <c r="G20" s="27">
        <f t="shared" si="1"/>
        <v>0.99993276882397375</v>
      </c>
      <c r="H20" s="51">
        <v>6626619.7800000003</v>
      </c>
      <c r="I20" s="51">
        <f t="shared" si="2"/>
        <v>-273446.94000000041</v>
      </c>
    </row>
    <row r="21" spans="1:16" x14ac:dyDescent="0.2">
      <c r="A21" s="24">
        <v>19</v>
      </c>
      <c r="B21" s="25" t="s">
        <v>18</v>
      </c>
      <c r="C21" s="26">
        <v>23158000</v>
      </c>
      <c r="D21" s="26">
        <v>23158000</v>
      </c>
      <c r="E21" s="41">
        <f t="shared" si="0"/>
        <v>0</v>
      </c>
      <c r="F21" s="41">
        <v>22580279.059999999</v>
      </c>
      <c r="G21" s="27">
        <f t="shared" si="1"/>
        <v>0.97505307280421449</v>
      </c>
      <c r="H21" s="51">
        <v>23652594.559999999</v>
      </c>
      <c r="I21" s="51">
        <f t="shared" si="2"/>
        <v>-1072315.5</v>
      </c>
    </row>
    <row r="22" spans="1:16" x14ac:dyDescent="0.2">
      <c r="A22" s="24">
        <v>20</v>
      </c>
      <c r="B22" s="25" t="s">
        <v>19</v>
      </c>
      <c r="C22" s="26">
        <v>11050000</v>
      </c>
      <c r="D22" s="26">
        <v>13420000</v>
      </c>
      <c r="E22" s="41">
        <f t="shared" si="0"/>
        <v>2370000</v>
      </c>
      <c r="F22" s="41">
        <v>10595631.880000001</v>
      </c>
      <c r="G22" s="27">
        <f t="shared" si="1"/>
        <v>0.78954037853949333</v>
      </c>
      <c r="H22" s="51">
        <v>8896840.0500000007</v>
      </c>
      <c r="I22" s="51">
        <f t="shared" si="2"/>
        <v>1698791.83</v>
      </c>
    </row>
    <row r="23" spans="1:16" x14ac:dyDescent="0.2">
      <c r="A23" s="24">
        <v>21</v>
      </c>
      <c r="B23" s="25" t="s">
        <v>20</v>
      </c>
      <c r="C23" s="26">
        <v>27730000</v>
      </c>
      <c r="D23" s="26">
        <v>27720500</v>
      </c>
      <c r="E23" s="41">
        <f t="shared" si="0"/>
        <v>-9500</v>
      </c>
      <c r="F23" s="41">
        <v>23559034.27</v>
      </c>
      <c r="G23" s="27">
        <f t="shared" si="1"/>
        <v>0.84987768149925147</v>
      </c>
      <c r="H23" s="51">
        <v>55729361.090000004</v>
      </c>
      <c r="I23" s="51">
        <f t="shared" si="2"/>
        <v>-32170326.820000004</v>
      </c>
    </row>
    <row r="24" spans="1:16" x14ac:dyDescent="0.2">
      <c r="A24" s="24">
        <v>22</v>
      </c>
      <c r="B24" s="25" t="s">
        <v>21</v>
      </c>
      <c r="C24" s="26">
        <v>31496000</v>
      </c>
      <c r="D24" s="26">
        <v>11927100</v>
      </c>
      <c r="E24" s="41">
        <f t="shared" si="0"/>
        <v>-19568900</v>
      </c>
      <c r="F24" s="41">
        <v>12954558.029999999</v>
      </c>
      <c r="G24" s="27">
        <f t="shared" si="1"/>
        <v>1.0861448323565661</v>
      </c>
      <c r="H24" s="51">
        <v>6197008.3499999996</v>
      </c>
      <c r="I24" s="51">
        <f t="shared" si="2"/>
        <v>6757549.6799999997</v>
      </c>
    </row>
    <row r="25" spans="1:16" x14ac:dyDescent="0.2">
      <c r="A25" s="24">
        <v>23</v>
      </c>
      <c r="B25" s="25" t="s">
        <v>22</v>
      </c>
      <c r="C25" s="26">
        <v>2195000</v>
      </c>
      <c r="D25" s="26">
        <v>945000</v>
      </c>
      <c r="E25" s="41">
        <f t="shared" si="0"/>
        <v>-1250000</v>
      </c>
      <c r="F25" s="41">
        <v>935000.04</v>
      </c>
      <c r="G25" s="27">
        <f t="shared" si="1"/>
        <v>0.98941803174603182</v>
      </c>
      <c r="H25" s="51">
        <v>2197103.5099999998</v>
      </c>
      <c r="I25" s="51">
        <f t="shared" si="2"/>
        <v>-1262103.4699999997</v>
      </c>
    </row>
    <row r="26" spans="1:16" x14ac:dyDescent="0.2">
      <c r="A26" s="66">
        <v>24</v>
      </c>
      <c r="B26" s="67" t="s">
        <v>23</v>
      </c>
      <c r="C26" s="68">
        <v>10000000</v>
      </c>
      <c r="D26" s="68">
        <v>16042300</v>
      </c>
      <c r="E26" s="69">
        <f t="shared" si="0"/>
        <v>6042300</v>
      </c>
      <c r="F26" s="69">
        <v>16255973.32</v>
      </c>
      <c r="G26" s="70">
        <f t="shared" si="1"/>
        <v>1.0133193694171037</v>
      </c>
      <c r="H26" s="71">
        <v>29752702.629999999</v>
      </c>
      <c r="I26" s="71">
        <f t="shared" si="2"/>
        <v>-13496729.309999999</v>
      </c>
      <c r="P26" s="3"/>
    </row>
    <row r="27" spans="1:16" x14ac:dyDescent="0.2">
      <c r="A27" s="66">
        <v>25</v>
      </c>
      <c r="B27" s="67" t="s">
        <v>24</v>
      </c>
      <c r="C27" s="68">
        <v>80968000</v>
      </c>
      <c r="D27" s="68">
        <v>263799100</v>
      </c>
      <c r="E27" s="69">
        <f t="shared" si="0"/>
        <v>182831100</v>
      </c>
      <c r="F27" s="69">
        <v>261454428.34999999</v>
      </c>
      <c r="G27" s="70">
        <f t="shared" si="1"/>
        <v>0.99111190428625418</v>
      </c>
      <c r="H27" s="71">
        <v>276118349.99000001</v>
      </c>
      <c r="I27" s="71">
        <f t="shared" si="2"/>
        <v>-14663921.640000015</v>
      </c>
    </row>
    <row r="28" spans="1:16" x14ac:dyDescent="0.2">
      <c r="A28" s="24">
        <v>26</v>
      </c>
      <c r="B28" s="25" t="s">
        <v>25</v>
      </c>
      <c r="C28" s="26">
        <v>80968000</v>
      </c>
      <c r="D28" s="26">
        <v>234222100</v>
      </c>
      <c r="E28" s="41">
        <f t="shared" si="0"/>
        <v>153254100</v>
      </c>
      <c r="F28" s="41">
        <v>231877771</v>
      </c>
      <c r="G28" s="27">
        <f t="shared" si="1"/>
        <v>0.9899909999953036</v>
      </c>
      <c r="H28" s="51">
        <v>172847349.34</v>
      </c>
      <c r="I28" s="51">
        <f t="shared" si="2"/>
        <v>59030421.659999996</v>
      </c>
    </row>
    <row r="29" spans="1:16" x14ac:dyDescent="0.2">
      <c r="A29" s="24">
        <v>27</v>
      </c>
      <c r="B29" s="25" t="s">
        <v>26</v>
      </c>
      <c r="C29" s="26">
        <v>0</v>
      </c>
      <c r="D29" s="26">
        <v>29577000</v>
      </c>
      <c r="E29" s="41">
        <f t="shared" si="0"/>
        <v>29577000</v>
      </c>
      <c r="F29" s="41">
        <v>29576657.350000001</v>
      </c>
      <c r="G29" s="27">
        <f t="shared" si="1"/>
        <v>0.99998841498461644</v>
      </c>
      <c r="H29" s="51">
        <v>103271000.65000001</v>
      </c>
      <c r="I29" s="51">
        <f t="shared" si="2"/>
        <v>-73694343.300000012</v>
      </c>
    </row>
    <row r="30" spans="1:16" x14ac:dyDescent="0.2">
      <c r="A30" s="60">
        <v>28</v>
      </c>
      <c r="B30" s="61" t="s">
        <v>27</v>
      </c>
      <c r="C30" s="62">
        <v>1164386200</v>
      </c>
      <c r="D30" s="62">
        <v>1302942900</v>
      </c>
      <c r="E30" s="63">
        <f t="shared" si="0"/>
        <v>138556700</v>
      </c>
      <c r="F30" s="63">
        <v>1123864558.03</v>
      </c>
      <c r="G30" s="64">
        <f t="shared" si="1"/>
        <v>0.86255856494555516</v>
      </c>
      <c r="H30" s="65">
        <v>1231286972.6199999</v>
      </c>
      <c r="I30" s="65">
        <f t="shared" si="2"/>
        <v>-107422414.58999991</v>
      </c>
    </row>
    <row r="31" spans="1:16" x14ac:dyDescent="0.2">
      <c r="A31" s="66">
        <v>29</v>
      </c>
      <c r="B31" s="67" t="s">
        <v>28</v>
      </c>
      <c r="C31" s="68">
        <v>214560000</v>
      </c>
      <c r="D31" s="68">
        <v>196631600</v>
      </c>
      <c r="E31" s="69">
        <f t="shared" si="0"/>
        <v>-17928400</v>
      </c>
      <c r="F31" s="69">
        <v>179743284.44</v>
      </c>
      <c r="G31" s="70">
        <f t="shared" si="1"/>
        <v>0.91411189473106047</v>
      </c>
      <c r="H31" s="71">
        <v>284907557.18000001</v>
      </c>
      <c r="I31" s="71">
        <f t="shared" si="2"/>
        <v>-105164272.74000001</v>
      </c>
    </row>
    <row r="32" spans="1:16" x14ac:dyDescent="0.2">
      <c r="A32" s="66">
        <v>30</v>
      </c>
      <c r="B32" s="67" t="s">
        <v>29</v>
      </c>
      <c r="C32" s="68">
        <v>949826200</v>
      </c>
      <c r="D32" s="68">
        <v>1106311300</v>
      </c>
      <c r="E32" s="69">
        <f t="shared" si="0"/>
        <v>156485100</v>
      </c>
      <c r="F32" s="69">
        <v>944121273.59000003</v>
      </c>
      <c r="G32" s="70">
        <f t="shared" si="1"/>
        <v>0.85339567045008036</v>
      </c>
      <c r="H32" s="71">
        <v>946379415.44000006</v>
      </c>
      <c r="I32" s="71">
        <f t="shared" si="2"/>
        <v>-2258141.8500000238</v>
      </c>
    </row>
    <row r="33" spans="1:9" x14ac:dyDescent="0.2">
      <c r="A33" s="24">
        <v>31</v>
      </c>
      <c r="B33" s="25" t="s">
        <v>30</v>
      </c>
      <c r="C33" s="26">
        <v>238198900</v>
      </c>
      <c r="D33" s="26">
        <v>270211800</v>
      </c>
      <c r="E33" s="41">
        <f t="shared" si="0"/>
        <v>32012900</v>
      </c>
      <c r="F33" s="41">
        <v>220120140.27000001</v>
      </c>
      <c r="G33" s="27">
        <f t="shared" si="1"/>
        <v>0.81462075405293188</v>
      </c>
      <c r="H33" s="51">
        <v>218553210.94999999</v>
      </c>
      <c r="I33" s="51">
        <f t="shared" si="2"/>
        <v>1566929.3200000226</v>
      </c>
    </row>
    <row r="34" spans="1:9" x14ac:dyDescent="0.2">
      <c r="A34" s="24">
        <v>32</v>
      </c>
      <c r="B34" s="25" t="s">
        <v>31</v>
      </c>
      <c r="C34" s="26">
        <v>281248300</v>
      </c>
      <c r="D34" s="26">
        <v>287002800</v>
      </c>
      <c r="E34" s="41">
        <f t="shared" si="0"/>
        <v>5754500</v>
      </c>
      <c r="F34" s="41">
        <v>221532326.13999999</v>
      </c>
      <c r="G34" s="27">
        <f t="shared" si="1"/>
        <v>0.77188210756131992</v>
      </c>
      <c r="H34" s="51">
        <v>246743819.09999999</v>
      </c>
      <c r="I34" s="51">
        <f t="shared" si="2"/>
        <v>-25211492.960000008</v>
      </c>
    </row>
    <row r="35" spans="1:9" x14ac:dyDescent="0.2">
      <c r="A35" s="24">
        <v>33</v>
      </c>
      <c r="B35" s="25" t="s">
        <v>32</v>
      </c>
      <c r="C35" s="26">
        <v>17133500</v>
      </c>
      <c r="D35" s="26">
        <v>21331400</v>
      </c>
      <c r="E35" s="41">
        <f t="shared" si="0"/>
        <v>4197900</v>
      </c>
      <c r="F35" s="41">
        <v>14743203.49</v>
      </c>
      <c r="G35" s="27">
        <f t="shared" si="1"/>
        <v>0.69115029908960501</v>
      </c>
      <c r="H35" s="51">
        <v>16113202.02</v>
      </c>
      <c r="I35" s="51">
        <f t="shared" si="2"/>
        <v>-1369998.5299999993</v>
      </c>
    </row>
    <row r="36" spans="1:9" x14ac:dyDescent="0.2">
      <c r="A36" s="24">
        <v>34</v>
      </c>
      <c r="B36" s="25" t="s">
        <v>33</v>
      </c>
      <c r="C36" s="26">
        <v>4003000</v>
      </c>
      <c r="D36" s="26">
        <v>4003000</v>
      </c>
      <c r="E36" s="41">
        <f t="shared" si="0"/>
        <v>0</v>
      </c>
      <c r="F36" s="41">
        <v>1300191.74</v>
      </c>
      <c r="G36" s="27">
        <f t="shared" si="1"/>
        <v>0.32480433175118661</v>
      </c>
      <c r="H36" s="51">
        <v>3632561.03</v>
      </c>
      <c r="I36" s="51">
        <f t="shared" si="2"/>
        <v>-2332369.29</v>
      </c>
    </row>
    <row r="37" spans="1:9" x14ac:dyDescent="0.2">
      <c r="A37" s="24">
        <v>35</v>
      </c>
      <c r="B37" s="25" t="s">
        <v>34</v>
      </c>
      <c r="C37" s="26">
        <v>21637000</v>
      </c>
      <c r="D37" s="26">
        <v>21442100</v>
      </c>
      <c r="E37" s="41">
        <f t="shared" si="0"/>
        <v>-194900</v>
      </c>
      <c r="F37" s="41">
        <v>15539860.109999999</v>
      </c>
      <c r="G37" s="27">
        <f t="shared" si="1"/>
        <v>0.72473592185466906</v>
      </c>
      <c r="H37" s="51">
        <v>18496281.739999998</v>
      </c>
      <c r="I37" s="51">
        <f t="shared" si="2"/>
        <v>-2956421.629999999</v>
      </c>
    </row>
    <row r="38" spans="1:9" x14ac:dyDescent="0.2">
      <c r="A38" s="24">
        <v>36</v>
      </c>
      <c r="B38" s="25" t="s">
        <v>35</v>
      </c>
      <c r="C38" s="26">
        <v>58699900</v>
      </c>
      <c r="D38" s="26">
        <v>61607000</v>
      </c>
      <c r="E38" s="41">
        <f t="shared" si="0"/>
        <v>2907100</v>
      </c>
      <c r="F38" s="41">
        <v>35501619.600000001</v>
      </c>
      <c r="G38" s="27">
        <f t="shared" si="1"/>
        <v>0.57625950947132631</v>
      </c>
      <c r="H38" s="51">
        <v>51478426.619999997</v>
      </c>
      <c r="I38" s="51">
        <f t="shared" si="2"/>
        <v>-15976807.019999996</v>
      </c>
    </row>
    <row r="39" spans="1:9" x14ac:dyDescent="0.2">
      <c r="A39" s="24">
        <v>37</v>
      </c>
      <c r="B39" s="25" t="s">
        <v>36</v>
      </c>
      <c r="C39" s="26">
        <v>48490000</v>
      </c>
      <c r="D39" s="26">
        <v>37543000</v>
      </c>
      <c r="E39" s="41">
        <f t="shared" si="0"/>
        <v>-10947000</v>
      </c>
      <c r="F39" s="41">
        <v>33622263.369999997</v>
      </c>
      <c r="G39" s="27">
        <f t="shared" si="1"/>
        <v>0.89556677329994927</v>
      </c>
      <c r="H39" s="51">
        <v>44133361.409999996</v>
      </c>
      <c r="I39" s="51">
        <f t="shared" si="2"/>
        <v>-10511098.039999999</v>
      </c>
    </row>
    <row r="40" spans="1:9" x14ac:dyDescent="0.2">
      <c r="A40" s="24">
        <v>38</v>
      </c>
      <c r="B40" s="25" t="s">
        <v>37</v>
      </c>
      <c r="C40" s="26">
        <v>95460000</v>
      </c>
      <c r="D40" s="26">
        <v>103632700</v>
      </c>
      <c r="E40" s="41">
        <f t="shared" si="0"/>
        <v>8172700</v>
      </c>
      <c r="F40" s="41">
        <v>97144865</v>
      </c>
      <c r="G40" s="27">
        <f t="shared" si="1"/>
        <v>0.93739587022242976</v>
      </c>
      <c r="H40" s="51">
        <v>92340532</v>
      </c>
      <c r="I40" s="51">
        <f t="shared" si="2"/>
        <v>4804333</v>
      </c>
    </row>
    <row r="41" spans="1:9" x14ac:dyDescent="0.2">
      <c r="A41" s="24">
        <v>39</v>
      </c>
      <c r="B41" s="25" t="s">
        <v>38</v>
      </c>
      <c r="C41" s="26">
        <v>302189000</v>
      </c>
      <c r="D41" s="26">
        <v>403787500</v>
      </c>
      <c r="E41" s="41">
        <f t="shared" si="0"/>
        <v>101598500</v>
      </c>
      <c r="F41" s="41">
        <v>397502811.17000002</v>
      </c>
      <c r="G41" s="27">
        <f t="shared" si="1"/>
        <v>0.98443565283719781</v>
      </c>
      <c r="H41" s="51">
        <v>385082965.75999999</v>
      </c>
      <c r="I41" s="51">
        <f t="shared" si="2"/>
        <v>12419845.410000026</v>
      </c>
    </row>
    <row r="42" spans="1:9" x14ac:dyDescent="0.2">
      <c r="A42" s="24">
        <v>40</v>
      </c>
      <c r="B42" s="25" t="s">
        <v>39</v>
      </c>
      <c r="C42" s="26">
        <v>293268500</v>
      </c>
      <c r="D42" s="26">
        <v>298090500</v>
      </c>
      <c r="E42" s="41">
        <f t="shared" si="0"/>
        <v>4822000</v>
      </c>
      <c r="F42" s="41">
        <v>298089318.98000002</v>
      </c>
      <c r="G42" s="27">
        <f t="shared" si="1"/>
        <v>0.99999603804884762</v>
      </c>
      <c r="H42" s="51">
        <v>294609513</v>
      </c>
      <c r="I42" s="51">
        <f t="shared" si="2"/>
        <v>3479805.9800000191</v>
      </c>
    </row>
    <row r="43" spans="1:9" x14ac:dyDescent="0.2">
      <c r="A43" s="24">
        <v>41</v>
      </c>
      <c r="B43" s="25" t="s">
        <v>40</v>
      </c>
      <c r="C43" s="26">
        <v>7720500</v>
      </c>
      <c r="D43" s="26">
        <v>32905200</v>
      </c>
      <c r="E43" s="41">
        <f t="shared" si="0"/>
        <v>25184700</v>
      </c>
      <c r="F43" s="41">
        <v>27637219.100000001</v>
      </c>
      <c r="G43" s="27">
        <f t="shared" si="1"/>
        <v>0.83990430387902215</v>
      </c>
      <c r="H43" s="51">
        <v>21681842.260000002</v>
      </c>
      <c r="I43" s="51">
        <f t="shared" si="2"/>
        <v>5955376.8399999999</v>
      </c>
    </row>
    <row r="44" spans="1:9" x14ac:dyDescent="0.2">
      <c r="A44" s="24">
        <v>42</v>
      </c>
      <c r="B44" s="25" t="s">
        <v>41</v>
      </c>
      <c r="C44" s="26">
        <v>32730000</v>
      </c>
      <c r="D44" s="26">
        <v>41676500</v>
      </c>
      <c r="E44" s="41">
        <f t="shared" si="0"/>
        <v>8946500</v>
      </c>
      <c r="F44" s="41">
        <v>7821131.0099999998</v>
      </c>
      <c r="G44" s="27">
        <f t="shared" si="1"/>
        <v>0.18766285580602976</v>
      </c>
      <c r="H44" s="51">
        <v>3658887.63</v>
      </c>
      <c r="I44" s="51">
        <f t="shared" si="2"/>
        <v>4162243.38</v>
      </c>
    </row>
    <row r="45" spans="1:9" x14ac:dyDescent="0.2">
      <c r="A45" s="72">
        <v>43</v>
      </c>
      <c r="B45" s="73" t="s">
        <v>42</v>
      </c>
      <c r="C45" s="74">
        <v>-49170000</v>
      </c>
      <c r="D45" s="74">
        <v>-49170000</v>
      </c>
      <c r="E45" s="75">
        <f t="shared" si="0"/>
        <v>0</v>
      </c>
      <c r="F45" s="75">
        <v>-57033223.969999999</v>
      </c>
      <c r="G45" s="76">
        <f t="shared" si="1"/>
        <v>1.1599191370754525</v>
      </c>
      <c r="H45" s="77">
        <v>-55534785.5</v>
      </c>
      <c r="I45" s="77">
        <f t="shared" si="2"/>
        <v>-1498438.4699999988</v>
      </c>
    </row>
    <row r="46" spans="1:9" x14ac:dyDescent="0.2">
      <c r="A46" s="24">
        <v>44</v>
      </c>
      <c r="B46" s="25" t="s">
        <v>43</v>
      </c>
      <c r="C46" s="26">
        <v>49170000</v>
      </c>
      <c r="D46" s="26">
        <v>49170000</v>
      </c>
      <c r="E46" s="41">
        <f t="shared" si="0"/>
        <v>0</v>
      </c>
      <c r="F46" s="41">
        <v>49170000</v>
      </c>
      <c r="G46" s="27">
        <f t="shared" si="1"/>
        <v>1</v>
      </c>
      <c r="H46" s="51">
        <v>49170000</v>
      </c>
      <c r="I46" s="51">
        <f t="shared" si="2"/>
        <v>0</v>
      </c>
    </row>
    <row r="47" spans="1:9" x14ac:dyDescent="0.2">
      <c r="A47" s="24">
        <v>45</v>
      </c>
      <c r="B47" s="25" t="s">
        <v>44</v>
      </c>
      <c r="C47" s="26">
        <v>0</v>
      </c>
      <c r="D47" s="26">
        <v>0</v>
      </c>
      <c r="E47" s="41">
        <f t="shared" si="0"/>
        <v>0</v>
      </c>
      <c r="F47" s="41">
        <v>0</v>
      </c>
      <c r="G47" s="27">
        <v>0</v>
      </c>
      <c r="H47" s="51">
        <v>0</v>
      </c>
      <c r="I47" s="51">
        <f t="shared" si="2"/>
        <v>0</v>
      </c>
    </row>
    <row r="48" spans="1:9" ht="13.5" thickBot="1" x14ac:dyDescent="0.25">
      <c r="A48" s="24">
        <v>46</v>
      </c>
      <c r="B48" s="25" t="s">
        <v>45</v>
      </c>
      <c r="C48" s="26">
        <v>0</v>
      </c>
      <c r="D48" s="26">
        <v>0</v>
      </c>
      <c r="E48" s="41">
        <f t="shared" si="0"/>
        <v>0</v>
      </c>
      <c r="F48" s="80">
        <v>-7863223.9699999997</v>
      </c>
      <c r="G48" s="36" t="s">
        <v>61</v>
      </c>
      <c r="H48" s="51">
        <v>-6364785.5</v>
      </c>
      <c r="I48" s="51">
        <f t="shared" si="2"/>
        <v>-1498438.4699999997</v>
      </c>
    </row>
    <row r="49" spans="1:9" s="59" customFormat="1" ht="13.5" thickBot="1" x14ac:dyDescent="0.25">
      <c r="A49" s="55">
        <v>47</v>
      </c>
      <c r="B49" s="56" t="s">
        <v>46</v>
      </c>
      <c r="C49" s="57">
        <v>-55916400</v>
      </c>
      <c r="D49" s="57">
        <v>-133457500</v>
      </c>
      <c r="E49" s="78">
        <f t="shared" si="0"/>
        <v>-77541100</v>
      </c>
      <c r="F49" s="82">
        <v>68742509.060000002</v>
      </c>
      <c r="G49" s="79">
        <f t="shared" si="1"/>
        <v>-0.51508914118726934</v>
      </c>
      <c r="H49" s="58">
        <v>65939424.670000002</v>
      </c>
      <c r="I49" s="58">
        <f t="shared" si="2"/>
        <v>2803084.3900000006</v>
      </c>
    </row>
    <row r="50" spans="1:9" x14ac:dyDescent="0.2">
      <c r="A50" s="28">
        <v>48</v>
      </c>
      <c r="B50" s="29" t="s">
        <v>47</v>
      </c>
      <c r="C50" s="30">
        <v>1108469800</v>
      </c>
      <c r="D50" s="30">
        <v>1169485400</v>
      </c>
      <c r="E50" s="42">
        <f t="shared" si="0"/>
        <v>61015600</v>
      </c>
      <c r="F50" s="81">
        <v>1192607067.0899999</v>
      </c>
      <c r="G50" s="31">
        <f t="shared" si="1"/>
        <v>1.0197708043982421</v>
      </c>
      <c r="H50" s="52">
        <v>1297226397.29</v>
      </c>
      <c r="I50" s="52">
        <f t="shared" si="2"/>
        <v>-104619330.20000005</v>
      </c>
    </row>
    <row r="51" spans="1:9" x14ac:dyDescent="0.2">
      <c r="A51" s="28">
        <v>49</v>
      </c>
      <c r="B51" s="29" t="s">
        <v>48</v>
      </c>
      <c r="C51" s="30">
        <v>1213556200</v>
      </c>
      <c r="D51" s="30">
        <v>1352112900</v>
      </c>
      <c r="E51" s="42">
        <f t="shared" si="0"/>
        <v>138556700</v>
      </c>
      <c r="F51" s="42">
        <v>1180897782</v>
      </c>
      <c r="G51" s="31">
        <f t="shared" si="1"/>
        <v>0.87337217328523375</v>
      </c>
      <c r="H51" s="52">
        <v>1286821758.1199999</v>
      </c>
      <c r="I51" s="52">
        <f t="shared" si="2"/>
        <v>-105923976.11999989</v>
      </c>
    </row>
    <row r="52" spans="1:9" x14ac:dyDescent="0.2">
      <c r="A52" s="12">
        <v>50</v>
      </c>
      <c r="B52" s="13" t="s">
        <v>49</v>
      </c>
      <c r="C52" s="14">
        <v>-105086400</v>
      </c>
      <c r="D52" s="14">
        <v>-182627500</v>
      </c>
      <c r="E52" s="38">
        <f t="shared" si="0"/>
        <v>-77541100</v>
      </c>
      <c r="F52" s="38">
        <v>11709285.09</v>
      </c>
      <c r="G52" s="15">
        <f t="shared" si="1"/>
        <v>-6.4115673105090962E-2</v>
      </c>
      <c r="H52" s="48">
        <v>10404639.17</v>
      </c>
      <c r="I52" s="48">
        <f t="shared" si="2"/>
        <v>1304645.92</v>
      </c>
    </row>
    <row r="53" spans="1:9" x14ac:dyDescent="0.2">
      <c r="A53" s="16">
        <v>51</v>
      </c>
      <c r="B53" s="17" t="s">
        <v>50</v>
      </c>
      <c r="C53" s="18">
        <v>148643600</v>
      </c>
      <c r="D53" s="18">
        <v>17554800</v>
      </c>
      <c r="E53" s="39">
        <f t="shared" si="0"/>
        <v>-131088800</v>
      </c>
      <c r="F53" s="39">
        <v>202653162.83000001</v>
      </c>
      <c r="G53" s="19">
        <f t="shared" si="1"/>
        <v>11.544031423314422</v>
      </c>
      <c r="H53" s="49">
        <v>217823278.56999999</v>
      </c>
      <c r="I53" s="49">
        <f t="shared" si="2"/>
        <v>-15170115.73999998</v>
      </c>
    </row>
    <row r="54" spans="1:9" x14ac:dyDescent="0.2">
      <c r="A54" s="16">
        <v>52</v>
      </c>
      <c r="B54" s="17" t="s">
        <v>51</v>
      </c>
      <c r="C54" s="18">
        <v>99473600</v>
      </c>
      <c r="D54" s="18">
        <v>-31615200</v>
      </c>
      <c r="E54" s="39">
        <f t="shared" si="0"/>
        <v>-131088800</v>
      </c>
      <c r="F54" s="39">
        <v>153483162.83000001</v>
      </c>
      <c r="G54" s="19">
        <f t="shared" si="1"/>
        <v>-4.8547269297679598</v>
      </c>
      <c r="H54" s="49">
        <v>168653278.56999999</v>
      </c>
      <c r="I54" s="49">
        <f t="shared" si="2"/>
        <v>-15170115.73999998</v>
      </c>
    </row>
    <row r="55" spans="1:9" x14ac:dyDescent="0.2">
      <c r="A55" s="16">
        <v>53</v>
      </c>
      <c r="B55" s="17" t="s">
        <v>52</v>
      </c>
      <c r="C55" s="18">
        <v>-204560000</v>
      </c>
      <c r="D55" s="18">
        <v>-151012300</v>
      </c>
      <c r="E55" s="39">
        <f t="shared" si="0"/>
        <v>53547700</v>
      </c>
      <c r="F55" s="39">
        <v>-133910653.77</v>
      </c>
      <c r="G55" s="19">
        <f t="shared" si="1"/>
        <v>0.88675328943403942</v>
      </c>
      <c r="H55" s="49">
        <v>-151883853.90000001</v>
      </c>
      <c r="I55" s="49">
        <f t="shared" si="2"/>
        <v>17973200.13000001</v>
      </c>
    </row>
    <row r="56" spans="1:9" x14ac:dyDescent="0.2">
      <c r="A56" s="32">
        <v>54</v>
      </c>
      <c r="B56" s="33" t="s">
        <v>53</v>
      </c>
      <c r="C56" s="34">
        <v>13.531878618784058</v>
      </c>
      <c r="D56" s="34">
        <v>1.5620010248551852</v>
      </c>
      <c r="E56" s="43">
        <f t="shared" si="0"/>
        <v>-11.969877593928873</v>
      </c>
      <c r="F56" s="43">
        <v>17.671580076605348</v>
      </c>
      <c r="G56" s="35">
        <f t="shared" si="1"/>
        <v>11.313424124189483</v>
      </c>
      <c r="H56" s="45">
        <v>18.710081989221802</v>
      </c>
      <c r="I56" s="53">
        <f t="shared" si="2"/>
        <v>-1.0385019126164536</v>
      </c>
    </row>
    <row r="57" spans="1:9" x14ac:dyDescent="0.2">
      <c r="A57" s="24">
        <v>55</v>
      </c>
      <c r="B57" s="25" t="s">
        <v>54</v>
      </c>
      <c r="C57" s="26">
        <v>53170000</v>
      </c>
      <c r="D57" s="26">
        <v>53160000</v>
      </c>
      <c r="E57" s="41">
        <f t="shared" si="0"/>
        <v>-10000</v>
      </c>
      <c r="F57" s="41">
        <v>50467290.890000001</v>
      </c>
      <c r="G57" s="27">
        <f t="shared" si="1"/>
        <v>0.94934708220466513</v>
      </c>
      <c r="H57" s="51">
        <v>52802561.030000001</v>
      </c>
      <c r="I57" s="51">
        <f t="shared" si="2"/>
        <v>-2335270.1400000006</v>
      </c>
    </row>
    <row r="58" spans="1:9" x14ac:dyDescent="0.2">
      <c r="A58" s="32">
        <v>56</v>
      </c>
      <c r="B58" s="33" t="s">
        <v>55</v>
      </c>
      <c r="C58" s="34">
        <v>4.7967026255473986</v>
      </c>
      <c r="D58" s="34">
        <v>4.5455890257373026</v>
      </c>
      <c r="E58" s="43">
        <f t="shared" si="0"/>
        <v>-0.25111359981009596</v>
      </c>
      <c r="F58" s="43">
        <v>4.2316780004617804</v>
      </c>
      <c r="G58" s="35">
        <f t="shared" si="1"/>
        <v>0.93094161757736005</v>
      </c>
      <c r="H58" s="45">
        <v>4.0704198696779823</v>
      </c>
      <c r="I58" s="45">
        <f t="shared" si="2"/>
        <v>0.16125813078379814</v>
      </c>
    </row>
  </sheetData>
  <mergeCells count="1">
    <mergeCell ref="A1:I1"/>
  </mergeCells>
  <printOptions horizontalCentered="1"/>
  <pageMargins left="0" right="0" top="0" bottom="0" header="0" footer="0"/>
  <pageSetup paperSize="9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Výběrové porovnání dat</vt:lpstr>
      <vt:lpstr>'Výběrové porovnání dat'!Názvy_tisku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2021-05-12T14:34:40Z</dcterms:created>
  <dcterms:modified xsi:type="dcterms:W3CDTF">2021-05-24T12:31:35Z</dcterms:modified>
</cp:coreProperties>
</file>