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Výběrové porovnání dat" sheetId="1" r:id="rId1"/>
  </sheets>
  <definedNames>
    <definedName name="_xlnm.Print_Titles" localSheetId="0">'Výběrové porovnání dat'!$1:$2</definedName>
  </definedNames>
  <calcPr calcId="162913"/>
</workbook>
</file>

<file path=xl/calcChain.xml><?xml version="1.0" encoding="utf-8"?>
<calcChain xmlns="http://schemas.openxmlformats.org/spreadsheetml/2006/main">
  <c r="H5" i="1" l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9" i="1"/>
  <c r="H50" i="1"/>
  <c r="H51" i="1"/>
  <c r="H53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4" i="1"/>
  <c r="E5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9" i="1"/>
  <c r="E50" i="1"/>
  <c r="E51" i="1"/>
  <c r="E53" i="1"/>
  <c r="E54" i="1"/>
  <c r="E55" i="1"/>
  <c r="E56" i="1"/>
  <c r="E57" i="1"/>
  <c r="E58" i="1"/>
  <c r="E4" i="1"/>
</calcChain>
</file>

<file path=xl/sharedStrings.xml><?xml version="1.0" encoding="utf-8"?>
<sst xmlns="http://schemas.openxmlformats.org/spreadsheetml/2006/main" count="63" uniqueCount="63">
  <si>
    <t>Daňové příjmy</t>
  </si>
  <si>
    <t>DPFO ze závislé činnosti</t>
  </si>
  <si>
    <t>DPFO OSVČ</t>
  </si>
  <si>
    <t>DPFO vybíraná srážkou</t>
  </si>
  <si>
    <t>DP právnických osob</t>
  </si>
  <si>
    <t>DP právnických osob za obce</t>
  </si>
  <si>
    <t>Daň z přidané hodnoty</t>
  </si>
  <si>
    <t>Poplatky</t>
  </si>
  <si>
    <t>Správní poplatky</t>
  </si>
  <si>
    <t>Daň z nemovitostí a z majetku</t>
  </si>
  <si>
    <t>Ostatní daňové příjmy</t>
  </si>
  <si>
    <t>Nedaňové příjmy celkem</t>
  </si>
  <si>
    <t>Příjmy z pronájmu</t>
  </si>
  <si>
    <t>Výnosy z finančního majetku</t>
  </si>
  <si>
    <t>Přijaté splátky půjček</t>
  </si>
  <si>
    <t>Daňové a nedaňové příjmy</t>
  </si>
  <si>
    <t>Neinvestiční dotace (transfery)</t>
  </si>
  <si>
    <t>Převody z vlastních fondů (HČ)</t>
  </si>
  <si>
    <t>BĚŽNÉ PŘÍJMY</t>
  </si>
  <si>
    <t>Prodej inv. majetku, akcií a majetkových práv</t>
  </si>
  <si>
    <t>Investiční dotace (transfery)</t>
  </si>
  <si>
    <t>PŘÍJMY CELKEM</t>
  </si>
  <si>
    <t>Nákupy DHM, materiálu, ostatní</t>
  </si>
  <si>
    <t>Úroky, leasing a ostatní finanční výdaje</t>
  </si>
  <si>
    <t>Nákup služeb</t>
  </si>
  <si>
    <t>Opravy a udržování</t>
  </si>
  <si>
    <t>Ostatní nákupy, příspěvky, náhrady a věcné dary</t>
  </si>
  <si>
    <t>Neinvestiční příspěvky PO</t>
  </si>
  <si>
    <t>Neinvestiční příspěvky ostatním rozpočtům</t>
  </si>
  <si>
    <t>Neinvestiční transfery obyvatelstvu</t>
  </si>
  <si>
    <t>Ostatní neinvestiční výdaje a transfery</t>
  </si>
  <si>
    <t>BĚŽNÉ VÝDAJE</t>
  </si>
  <si>
    <t>Kapitálové výdaje</t>
  </si>
  <si>
    <t>VÝDAJE CELKEM</t>
  </si>
  <si>
    <t>SALDO v rozpočtové skladbě (bez financování)</t>
  </si>
  <si>
    <t>Uhrazené splátky jistin a dluhopisů</t>
  </si>
  <si>
    <t>Přijaté půjčky</t>
  </si>
  <si>
    <t>Změna stavu na bankovních účtech</t>
  </si>
  <si>
    <t>Řízení likvidity</t>
  </si>
  <si>
    <t>FINANCOVÁNÍ</t>
  </si>
  <si>
    <t>PŘÍJMY všechny</t>
  </si>
  <si>
    <t>VÝDAJE všechny</t>
  </si>
  <si>
    <t>SALDO úplné</t>
  </si>
  <si>
    <t>Provozní přebytek</t>
  </si>
  <si>
    <t>Rozdíl provozního přebytku a spl. jistiny</t>
  </si>
  <si>
    <t>Index provozních úspor (v %)</t>
  </si>
  <si>
    <t>Dluhová základna</t>
  </si>
  <si>
    <t>Dluhová služba</t>
  </si>
  <si>
    <t>Dluhová služba / dluhová základna (v %)</t>
  </si>
  <si>
    <t>Název</t>
  </si>
  <si>
    <t>Podíl UR/SR</t>
  </si>
  <si>
    <t>Výše úprav absolutně</t>
  </si>
  <si>
    <t>Podíl SK/UR</t>
  </si>
  <si>
    <t>Příjmy z poskyt. služeb a výrobků, zboží</t>
  </si>
  <si>
    <t>Odvody přebyt. org. s přím. vztah., přij. sankč. plat.</t>
  </si>
  <si>
    <t>Příjmy z prodeje nekapitál. maj. a ost. ned. př.</t>
  </si>
  <si>
    <t>Platy zaměstnanců vč. odvodů</t>
  </si>
  <si>
    <t>Nákup energií</t>
  </si>
  <si>
    <t>Neinv. transfery podnikatel. sub. a nezisk.org.</t>
  </si>
  <si>
    <t>Hospodaření statutárního města Chomutova v roce 2018</t>
  </si>
  <si>
    <t>Schválený rozpočet 2018</t>
  </si>
  <si>
    <t>Upravený rozpočet 2018</t>
  </si>
  <si>
    <t>Skutečnost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</si>
</sst>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.75"/>
      <name val="Times New Roman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Protection="1"/>
    <xf numFmtId="4" fontId="0" fillId="0" borderId="0" xfId="0" applyNumberFormat="1" applyProtection="1"/>
    <xf numFmtId="10" fontId="0" fillId="0" borderId="0" xfId="0" applyNumberFormat="1" applyProtection="1"/>
    <xf numFmtId="3" fontId="2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2" fillId="0" borderId="0" xfId="0" applyNumberFormat="1" applyFont="1" applyAlignment="1" applyProtection="1">
      <alignment vertical="center"/>
    </xf>
    <xf numFmtId="10" fontId="2" fillId="0" borderId="0" xfId="0" applyNumberFormat="1" applyFont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10" fontId="4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3" borderId="3" xfId="0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vertical="center"/>
    </xf>
    <xf numFmtId="4" fontId="5" fillId="3" borderId="4" xfId="0" applyNumberFormat="1" applyFont="1" applyFill="1" applyBorder="1" applyAlignment="1" applyProtection="1">
      <alignment horizontal="right" vertical="center"/>
    </xf>
    <xf numFmtId="10" fontId="5" fillId="3" borderId="4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10" fontId="6" fillId="3" borderId="4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4" fontId="2" fillId="0" borderId="4" xfId="0" applyNumberFormat="1" applyFont="1" applyBorder="1" applyAlignment="1" applyProtection="1">
      <alignment horizontal="right" vertical="center"/>
    </xf>
    <xf numFmtId="10" fontId="7" fillId="0" borderId="4" xfId="0" applyNumberFormat="1" applyFont="1" applyFill="1" applyBorder="1" applyAlignment="1" applyProtection="1">
      <alignment horizontal="right" vertical="center"/>
    </xf>
    <xf numFmtId="4" fontId="7" fillId="0" borderId="4" xfId="0" applyNumberFormat="1" applyFont="1" applyFill="1" applyBorder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10" fontId="2" fillId="0" borderId="4" xfId="0" applyNumberFormat="1" applyFont="1" applyFill="1" applyBorder="1" applyAlignment="1" applyProtection="1">
      <alignment horizontal="right" vertical="center"/>
    </xf>
    <xf numFmtId="0" fontId="5" fillId="4" borderId="3" xfId="0" applyFont="1" applyFill="1" applyBorder="1" applyAlignment="1" applyProtection="1">
      <alignment horizontal="right" vertical="center"/>
    </xf>
    <xf numFmtId="0" fontId="5" fillId="4" borderId="4" xfId="0" applyFont="1" applyFill="1" applyBorder="1" applyAlignment="1" applyProtection="1">
      <alignment vertical="center"/>
    </xf>
    <xf numFmtId="4" fontId="5" fillId="4" borderId="4" xfId="0" applyNumberFormat="1" applyFont="1" applyFill="1" applyBorder="1" applyAlignment="1" applyProtection="1">
      <alignment horizontal="right" vertical="center"/>
    </xf>
    <xf numFmtId="4" fontId="5" fillId="4" borderId="4" xfId="0" applyNumberFormat="1" applyFont="1" applyFill="1" applyBorder="1" applyAlignment="1" applyProtection="1">
      <alignment horizontal="right" vertical="center" wrapText="1"/>
    </xf>
    <xf numFmtId="0" fontId="4" fillId="5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4" fontId="4" fillId="5" borderId="4" xfId="0" applyNumberFormat="1" applyFont="1" applyFill="1" applyBorder="1" applyAlignment="1" applyProtection="1">
      <alignment horizontal="right" vertical="center"/>
    </xf>
    <xf numFmtId="10" fontId="1" fillId="6" borderId="4" xfId="0" applyNumberFormat="1" applyFont="1" applyFill="1" applyBorder="1" applyAlignment="1" applyProtection="1">
      <alignment horizontal="right" vertical="center"/>
    </xf>
    <xf numFmtId="4" fontId="1" fillId="6" borderId="4" xfId="0" applyNumberFormat="1" applyFont="1" applyFill="1" applyBorder="1" applyAlignment="1" applyProtection="1">
      <alignment horizontal="right" vertical="center"/>
    </xf>
    <xf numFmtId="4" fontId="1" fillId="6" borderId="4" xfId="0" applyNumberFormat="1" applyFont="1" applyFill="1" applyBorder="1" applyAlignment="1" applyProtection="1">
      <alignment horizontal="right" vertical="center" wrapText="1"/>
    </xf>
    <xf numFmtId="10" fontId="5" fillId="4" borderId="4" xfId="0" applyNumberFormat="1" applyFont="1" applyFill="1" applyBorder="1" applyAlignment="1" applyProtection="1">
      <alignment horizontal="right" vertical="center"/>
    </xf>
    <xf numFmtId="10" fontId="6" fillId="4" borderId="4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zoomScaleNormal="100" workbookViewId="0">
      <pane ySplit="2" topLeftCell="A3" activePane="bottomLeft" state="frozen"/>
      <selection pane="bottomLeft" activeCell="H21" sqref="H21"/>
    </sheetView>
  </sheetViews>
  <sheetFormatPr defaultColWidth="0" defaultRowHeight="12.75" zeroHeight="1" x14ac:dyDescent="0.2"/>
  <cols>
    <col min="1" max="1" width="6" customWidth="1"/>
    <col min="2" max="2" width="55.6640625" customWidth="1"/>
    <col min="3" max="4" width="19.83203125" style="1" customWidth="1"/>
    <col min="5" max="5" width="19.83203125" style="2" customWidth="1"/>
    <col min="6" max="7" width="19.83203125" style="1" customWidth="1"/>
    <col min="8" max="8" width="19.83203125" style="2" customWidth="1"/>
    <col min="9" max="9" width="9.33203125" customWidth="1"/>
    <col min="10" max="16384" width="9.33203125" hidden="1"/>
  </cols>
  <sheetData>
    <row r="1" spans="1:8" ht="24.95" customHeight="1" x14ac:dyDescent="0.2">
      <c r="A1" s="3"/>
      <c r="B1" s="4" t="s">
        <v>59</v>
      </c>
      <c r="C1" s="5"/>
      <c r="D1" s="5"/>
      <c r="E1" s="6"/>
    </row>
    <row r="2" spans="1:8" ht="13.5" thickBot="1" x14ac:dyDescent="0.25"/>
    <row r="3" spans="1:8" s="11" customFormat="1" ht="30.75" thickBot="1" x14ac:dyDescent="0.3">
      <c r="A3" s="7"/>
      <c r="B3" s="8" t="s">
        <v>49</v>
      </c>
      <c r="C3" s="9" t="s">
        <v>60</v>
      </c>
      <c r="D3" s="9" t="s">
        <v>61</v>
      </c>
      <c r="E3" s="10" t="s">
        <v>50</v>
      </c>
      <c r="F3" s="9" t="s">
        <v>51</v>
      </c>
      <c r="G3" s="9" t="s">
        <v>62</v>
      </c>
      <c r="H3" s="10" t="s">
        <v>52</v>
      </c>
    </row>
    <row r="4" spans="1:8" s="11" customFormat="1" ht="15.75" thickBot="1" x14ac:dyDescent="0.3">
      <c r="A4" s="12">
        <v>1</v>
      </c>
      <c r="B4" s="13" t="s">
        <v>0</v>
      </c>
      <c r="C4" s="14">
        <v>781840000</v>
      </c>
      <c r="D4" s="14">
        <v>781967000</v>
      </c>
      <c r="E4" s="15">
        <f>D4/C4</f>
        <v>1.0001624373273303</v>
      </c>
      <c r="F4" s="14">
        <f t="shared" ref="F4:F35" si="0">D4-C4</f>
        <v>127000</v>
      </c>
      <c r="G4" s="16">
        <v>787840474.94000006</v>
      </c>
      <c r="H4" s="17">
        <f>G4/D4</f>
        <v>1.0075111544860589</v>
      </c>
    </row>
    <row r="5" spans="1:8" s="11" customFormat="1" ht="15.75" thickBot="1" x14ac:dyDescent="0.3">
      <c r="A5" s="18">
        <v>2</v>
      </c>
      <c r="B5" s="19" t="s">
        <v>1</v>
      </c>
      <c r="C5" s="20">
        <v>169380000</v>
      </c>
      <c r="D5" s="20">
        <v>169380000</v>
      </c>
      <c r="E5" s="21">
        <f t="shared" ref="E5:E58" si="1">D5/C5</f>
        <v>1</v>
      </c>
      <c r="F5" s="22">
        <f t="shared" si="0"/>
        <v>0</v>
      </c>
      <c r="G5" s="23">
        <v>174498005.63</v>
      </c>
      <c r="H5" s="24">
        <f>G5/D5</f>
        <v>1.030216115420947</v>
      </c>
    </row>
    <row r="6" spans="1:8" s="11" customFormat="1" ht="15.75" thickBot="1" x14ac:dyDescent="0.3">
      <c r="A6" s="18">
        <v>3</v>
      </c>
      <c r="B6" s="19" t="s">
        <v>2</v>
      </c>
      <c r="C6" s="20">
        <v>4270000</v>
      </c>
      <c r="D6" s="20">
        <v>4270000</v>
      </c>
      <c r="E6" s="21">
        <f t="shared" si="1"/>
        <v>1</v>
      </c>
      <c r="F6" s="22">
        <f t="shared" si="0"/>
        <v>0</v>
      </c>
      <c r="G6" s="23">
        <v>3860000.29</v>
      </c>
      <c r="H6" s="24">
        <f>G6/D6</f>
        <v>0.9039813325526932</v>
      </c>
    </row>
    <row r="7" spans="1:8" s="11" customFormat="1" ht="15.75" thickBot="1" x14ac:dyDescent="0.3">
      <c r="A7" s="18">
        <v>4</v>
      </c>
      <c r="B7" s="19" t="s">
        <v>3</v>
      </c>
      <c r="C7" s="20">
        <v>13310000</v>
      </c>
      <c r="D7" s="20">
        <v>13310000</v>
      </c>
      <c r="E7" s="21">
        <f t="shared" si="1"/>
        <v>1</v>
      </c>
      <c r="F7" s="22">
        <f t="shared" si="0"/>
        <v>0</v>
      </c>
      <c r="G7" s="23">
        <v>15252602</v>
      </c>
      <c r="H7" s="24">
        <f>G7/D7</f>
        <v>1.1459505634861007</v>
      </c>
    </row>
    <row r="8" spans="1:8" s="11" customFormat="1" ht="15.75" thickBot="1" x14ac:dyDescent="0.3">
      <c r="A8" s="18">
        <v>5</v>
      </c>
      <c r="B8" s="19" t="s">
        <v>4</v>
      </c>
      <c r="C8" s="20">
        <v>147150000</v>
      </c>
      <c r="D8" s="20">
        <v>147150000</v>
      </c>
      <c r="E8" s="21">
        <f t="shared" si="1"/>
        <v>1</v>
      </c>
      <c r="F8" s="22">
        <f t="shared" si="0"/>
        <v>0</v>
      </c>
      <c r="G8" s="23">
        <v>140061942.80000001</v>
      </c>
      <c r="H8" s="24">
        <f>G8/D8</f>
        <v>0.95183107577302084</v>
      </c>
    </row>
    <row r="9" spans="1:8" s="11" customFormat="1" ht="15.75" thickBot="1" x14ac:dyDescent="0.3">
      <c r="A9" s="18">
        <v>6</v>
      </c>
      <c r="B9" s="19" t="s">
        <v>5</v>
      </c>
      <c r="C9" s="20">
        <v>0</v>
      </c>
      <c r="D9" s="20">
        <v>10227000</v>
      </c>
      <c r="E9" s="21">
        <v>0</v>
      </c>
      <c r="F9" s="22">
        <f t="shared" si="0"/>
        <v>10227000</v>
      </c>
      <c r="G9" s="23">
        <v>10226180</v>
      </c>
      <c r="H9" s="24"/>
    </row>
    <row r="10" spans="1:8" s="11" customFormat="1" ht="15.75" thickBot="1" x14ac:dyDescent="0.3">
      <c r="A10" s="18">
        <v>7</v>
      </c>
      <c r="B10" s="19" t="s">
        <v>6</v>
      </c>
      <c r="C10" s="20">
        <v>344650000</v>
      </c>
      <c r="D10" s="20">
        <v>344650000</v>
      </c>
      <c r="E10" s="21">
        <f t="shared" si="1"/>
        <v>1</v>
      </c>
      <c r="F10" s="22">
        <f t="shared" si="0"/>
        <v>0</v>
      </c>
      <c r="G10" s="23">
        <v>344627794.22000003</v>
      </c>
      <c r="H10" s="24">
        <f t="shared" ref="H10:H23" si="2">G10/D10</f>
        <v>0.99993557005657918</v>
      </c>
    </row>
    <row r="11" spans="1:8" s="11" customFormat="1" ht="15.75" thickBot="1" x14ac:dyDescent="0.3">
      <c r="A11" s="18">
        <v>8</v>
      </c>
      <c r="B11" s="19" t="s">
        <v>7</v>
      </c>
      <c r="C11" s="20">
        <v>16880000</v>
      </c>
      <c r="D11" s="20">
        <v>5880000</v>
      </c>
      <c r="E11" s="21">
        <f t="shared" si="1"/>
        <v>0.34834123222748814</v>
      </c>
      <c r="F11" s="22">
        <f t="shared" si="0"/>
        <v>-11000000</v>
      </c>
      <c r="G11" s="23">
        <v>5356692.87</v>
      </c>
      <c r="H11" s="24">
        <f t="shared" si="2"/>
        <v>0.9110021887755102</v>
      </c>
    </row>
    <row r="12" spans="1:8" s="11" customFormat="1" ht="15.75" thickBot="1" x14ac:dyDescent="0.3">
      <c r="A12" s="18">
        <v>9</v>
      </c>
      <c r="B12" s="19" t="s">
        <v>8</v>
      </c>
      <c r="C12" s="20">
        <v>13700000</v>
      </c>
      <c r="D12" s="20">
        <v>14750000</v>
      </c>
      <c r="E12" s="21">
        <f t="shared" si="1"/>
        <v>1.0766423357664234</v>
      </c>
      <c r="F12" s="22">
        <f t="shared" si="0"/>
        <v>1050000</v>
      </c>
      <c r="G12" s="23">
        <v>14957223</v>
      </c>
      <c r="H12" s="24">
        <f t="shared" si="2"/>
        <v>1.0140490169491525</v>
      </c>
    </row>
    <row r="13" spans="1:8" s="11" customFormat="1" ht="15.75" thickBot="1" x14ac:dyDescent="0.3">
      <c r="A13" s="18">
        <v>10</v>
      </c>
      <c r="B13" s="19" t="s">
        <v>9</v>
      </c>
      <c r="C13" s="20">
        <v>67000000</v>
      </c>
      <c r="D13" s="20">
        <v>67000000</v>
      </c>
      <c r="E13" s="21">
        <f t="shared" si="1"/>
        <v>1</v>
      </c>
      <c r="F13" s="22">
        <f t="shared" si="0"/>
        <v>0</v>
      </c>
      <c r="G13" s="23">
        <v>72092813.689999998</v>
      </c>
      <c r="H13" s="24">
        <f t="shared" si="2"/>
        <v>1.0760121446268656</v>
      </c>
    </row>
    <row r="14" spans="1:8" s="11" customFormat="1" ht="15.75" thickBot="1" x14ac:dyDescent="0.3">
      <c r="A14" s="18">
        <v>11</v>
      </c>
      <c r="B14" s="19" t="s">
        <v>10</v>
      </c>
      <c r="C14" s="20">
        <v>5500000</v>
      </c>
      <c r="D14" s="20">
        <v>5350000</v>
      </c>
      <c r="E14" s="21">
        <f t="shared" si="1"/>
        <v>0.97272727272727277</v>
      </c>
      <c r="F14" s="22">
        <f t="shared" si="0"/>
        <v>-150000</v>
      </c>
      <c r="G14" s="23">
        <v>6907220.4400000004</v>
      </c>
      <c r="H14" s="24">
        <f t="shared" si="2"/>
        <v>1.2910692411214955</v>
      </c>
    </row>
    <row r="15" spans="1:8" s="11" customFormat="1" ht="15.75" thickBot="1" x14ac:dyDescent="0.3">
      <c r="A15" s="12">
        <v>12</v>
      </c>
      <c r="B15" s="13" t="s">
        <v>11</v>
      </c>
      <c r="C15" s="14">
        <v>165713000</v>
      </c>
      <c r="D15" s="14">
        <v>107407000</v>
      </c>
      <c r="E15" s="15">
        <f t="shared" si="1"/>
        <v>0.64815071841074634</v>
      </c>
      <c r="F15" s="14">
        <f t="shared" si="0"/>
        <v>-58306000</v>
      </c>
      <c r="G15" s="16">
        <v>105147690.43000001</v>
      </c>
      <c r="H15" s="17">
        <f t="shared" si="2"/>
        <v>0.97896496904298613</v>
      </c>
    </row>
    <row r="16" spans="1:8" s="11" customFormat="1" ht="15.75" thickBot="1" x14ac:dyDescent="0.3">
      <c r="A16" s="18">
        <v>13</v>
      </c>
      <c r="B16" s="19" t="s">
        <v>53</v>
      </c>
      <c r="C16" s="20">
        <v>28133000</v>
      </c>
      <c r="D16" s="20">
        <v>28262000</v>
      </c>
      <c r="E16" s="21">
        <f t="shared" si="1"/>
        <v>1.0045853623858103</v>
      </c>
      <c r="F16" s="22">
        <f t="shared" si="0"/>
        <v>129000</v>
      </c>
      <c r="G16" s="23">
        <v>28792551.48</v>
      </c>
      <c r="H16" s="24">
        <f t="shared" si="2"/>
        <v>1.0187726091571723</v>
      </c>
    </row>
    <row r="17" spans="1:8" s="11" customFormat="1" ht="15.75" thickBot="1" x14ac:dyDescent="0.3">
      <c r="A17" s="18">
        <v>14</v>
      </c>
      <c r="B17" s="19" t="s">
        <v>12</v>
      </c>
      <c r="C17" s="20">
        <v>20339000</v>
      </c>
      <c r="D17" s="20">
        <v>25710000</v>
      </c>
      <c r="E17" s="21">
        <f t="shared" si="1"/>
        <v>1.2640739466050446</v>
      </c>
      <c r="F17" s="22">
        <f t="shared" si="0"/>
        <v>5371000</v>
      </c>
      <c r="G17" s="23">
        <v>25464182.079999998</v>
      </c>
      <c r="H17" s="24">
        <f t="shared" si="2"/>
        <v>0.99043882069233757</v>
      </c>
    </row>
    <row r="18" spans="1:8" s="11" customFormat="1" ht="15.75" thickBot="1" x14ac:dyDescent="0.3">
      <c r="A18" s="18">
        <v>15</v>
      </c>
      <c r="B18" s="19" t="s">
        <v>13</v>
      </c>
      <c r="C18" s="20">
        <v>10800000</v>
      </c>
      <c r="D18" s="20">
        <v>11500000</v>
      </c>
      <c r="E18" s="21">
        <f t="shared" si="1"/>
        <v>1.0648148148148149</v>
      </c>
      <c r="F18" s="22">
        <f t="shared" si="0"/>
        <v>700000</v>
      </c>
      <c r="G18" s="23">
        <v>10848538.77</v>
      </c>
      <c r="H18" s="24">
        <f t="shared" si="2"/>
        <v>0.94335119739130435</v>
      </c>
    </row>
    <row r="19" spans="1:8" s="11" customFormat="1" ht="15.75" thickBot="1" x14ac:dyDescent="0.3">
      <c r="A19" s="18">
        <v>16</v>
      </c>
      <c r="B19" s="19" t="s">
        <v>54</v>
      </c>
      <c r="C19" s="20">
        <v>25236000</v>
      </c>
      <c r="D19" s="20">
        <v>29524000</v>
      </c>
      <c r="E19" s="21">
        <f t="shared" si="1"/>
        <v>1.169915993025836</v>
      </c>
      <c r="F19" s="22">
        <f t="shared" si="0"/>
        <v>4288000</v>
      </c>
      <c r="G19" s="23">
        <v>29903528.129999999</v>
      </c>
      <c r="H19" s="24">
        <f t="shared" si="2"/>
        <v>1.0128549021135347</v>
      </c>
    </row>
    <row r="20" spans="1:8" s="11" customFormat="1" ht="15.75" thickBot="1" x14ac:dyDescent="0.3">
      <c r="A20" s="18">
        <v>17</v>
      </c>
      <c r="B20" s="19" t="s">
        <v>55</v>
      </c>
      <c r="C20" s="20">
        <v>65170000</v>
      </c>
      <c r="D20" s="20">
        <v>9976000</v>
      </c>
      <c r="E20" s="21">
        <f t="shared" si="1"/>
        <v>0.15307656897345404</v>
      </c>
      <c r="F20" s="22">
        <f t="shared" si="0"/>
        <v>-55194000</v>
      </c>
      <c r="G20" s="23">
        <v>7815368.9900000002</v>
      </c>
      <c r="H20" s="24">
        <f t="shared" si="2"/>
        <v>0.78341710004009624</v>
      </c>
    </row>
    <row r="21" spans="1:8" s="11" customFormat="1" ht="15.75" thickBot="1" x14ac:dyDescent="0.3">
      <c r="A21" s="18">
        <v>18</v>
      </c>
      <c r="B21" s="19" t="s">
        <v>14</v>
      </c>
      <c r="C21" s="20">
        <v>16035000</v>
      </c>
      <c r="D21" s="20">
        <v>2435000</v>
      </c>
      <c r="E21" s="21">
        <f t="shared" si="1"/>
        <v>0.15185531649516681</v>
      </c>
      <c r="F21" s="22">
        <f t="shared" si="0"/>
        <v>-13600000</v>
      </c>
      <c r="G21" s="23">
        <v>2323520.98</v>
      </c>
      <c r="H21" s="24">
        <f t="shared" si="2"/>
        <v>0.95421806160164269</v>
      </c>
    </row>
    <row r="22" spans="1:8" s="11" customFormat="1" ht="15.75" thickBot="1" x14ac:dyDescent="0.3">
      <c r="A22" s="12">
        <v>19</v>
      </c>
      <c r="B22" s="13" t="s">
        <v>15</v>
      </c>
      <c r="C22" s="14">
        <v>947553000</v>
      </c>
      <c r="D22" s="14">
        <v>889374000</v>
      </c>
      <c r="E22" s="15">
        <f t="shared" si="1"/>
        <v>0.93860079594492341</v>
      </c>
      <c r="F22" s="14">
        <f t="shared" si="0"/>
        <v>-58179000</v>
      </c>
      <c r="G22" s="16">
        <v>892988165.37</v>
      </c>
      <c r="H22" s="17">
        <f t="shared" si="2"/>
        <v>1.0040637182670058</v>
      </c>
    </row>
    <row r="23" spans="1:8" s="11" customFormat="1" ht="15.75" thickBot="1" x14ac:dyDescent="0.3">
      <c r="A23" s="18">
        <v>20</v>
      </c>
      <c r="B23" s="19" t="s">
        <v>16</v>
      </c>
      <c r="C23" s="20">
        <v>67564000</v>
      </c>
      <c r="D23" s="20">
        <v>156349500</v>
      </c>
      <c r="E23" s="21">
        <f t="shared" si="1"/>
        <v>2.314094784204606</v>
      </c>
      <c r="F23" s="22">
        <f t="shared" si="0"/>
        <v>88785500</v>
      </c>
      <c r="G23" s="23">
        <v>152351793.25999999</v>
      </c>
      <c r="H23" s="24">
        <f t="shared" si="2"/>
        <v>0.97443095922916279</v>
      </c>
    </row>
    <row r="24" spans="1:8" s="11" customFormat="1" ht="15.75" thickBot="1" x14ac:dyDescent="0.3">
      <c r="A24" s="18">
        <v>21</v>
      </c>
      <c r="B24" s="19" t="s">
        <v>17</v>
      </c>
      <c r="C24" s="20">
        <v>0</v>
      </c>
      <c r="D24" s="20">
        <v>0</v>
      </c>
      <c r="E24" s="21">
        <v>0</v>
      </c>
      <c r="F24" s="22">
        <f t="shared" si="0"/>
        <v>0</v>
      </c>
      <c r="G24" s="23">
        <v>1251276</v>
      </c>
      <c r="H24" s="24"/>
    </row>
    <row r="25" spans="1:8" s="11" customFormat="1" ht="15.75" thickBot="1" x14ac:dyDescent="0.3">
      <c r="A25" s="25">
        <v>22</v>
      </c>
      <c r="B25" s="26" t="s">
        <v>18</v>
      </c>
      <c r="C25" s="27">
        <v>1015117000</v>
      </c>
      <c r="D25" s="27">
        <v>1045723500</v>
      </c>
      <c r="E25" s="15">
        <f t="shared" si="1"/>
        <v>1.0301507116913617</v>
      </c>
      <c r="F25" s="14">
        <f t="shared" si="0"/>
        <v>30606500</v>
      </c>
      <c r="G25" s="28">
        <v>1046591234.63</v>
      </c>
      <c r="H25" s="17">
        <f>G25/D25</f>
        <v>1.0008297935639774</v>
      </c>
    </row>
    <row r="26" spans="1:8" s="11" customFormat="1" ht="15.75" thickBot="1" x14ac:dyDescent="0.3">
      <c r="A26" s="18">
        <v>23</v>
      </c>
      <c r="B26" s="19" t="s">
        <v>19</v>
      </c>
      <c r="C26" s="20">
        <v>4000000</v>
      </c>
      <c r="D26" s="20">
        <v>4000000</v>
      </c>
      <c r="E26" s="21">
        <f t="shared" si="1"/>
        <v>1</v>
      </c>
      <c r="F26" s="22">
        <f t="shared" si="0"/>
        <v>0</v>
      </c>
      <c r="G26" s="23">
        <v>10349609.449999999</v>
      </c>
      <c r="H26" s="24">
        <f>G26/D26</f>
        <v>2.5874023624999998</v>
      </c>
    </row>
    <row r="27" spans="1:8" s="11" customFormat="1" ht="15.75" thickBot="1" x14ac:dyDescent="0.3">
      <c r="A27" s="18">
        <v>24</v>
      </c>
      <c r="B27" s="19" t="s">
        <v>20</v>
      </c>
      <c r="C27" s="20">
        <v>0</v>
      </c>
      <c r="D27" s="20">
        <v>46514000</v>
      </c>
      <c r="E27" s="21">
        <v>0</v>
      </c>
      <c r="F27" s="22">
        <f t="shared" si="0"/>
        <v>46514000</v>
      </c>
      <c r="G27" s="23">
        <v>46509501.68</v>
      </c>
      <c r="H27" s="24"/>
    </row>
    <row r="28" spans="1:8" s="11" customFormat="1" ht="15.75" thickBot="1" x14ac:dyDescent="0.3">
      <c r="A28" s="29">
        <v>25</v>
      </c>
      <c r="B28" s="30" t="s">
        <v>21</v>
      </c>
      <c r="C28" s="31">
        <v>1019117000</v>
      </c>
      <c r="D28" s="31">
        <v>1096237500</v>
      </c>
      <c r="E28" s="32">
        <f t="shared" si="1"/>
        <v>1.0756738431406796</v>
      </c>
      <c r="F28" s="33">
        <f t="shared" si="0"/>
        <v>77120500</v>
      </c>
      <c r="G28" s="34">
        <v>1103450345.76</v>
      </c>
      <c r="H28" s="32">
        <f t="shared" ref="H28:H45" si="3">G28/D28</f>
        <v>1.0065796378613212</v>
      </c>
    </row>
    <row r="29" spans="1:8" s="11" customFormat="1" ht="15.75" thickBot="1" x14ac:dyDescent="0.3">
      <c r="A29" s="18">
        <v>26</v>
      </c>
      <c r="B29" s="19" t="s">
        <v>56</v>
      </c>
      <c r="C29" s="20">
        <v>206253000</v>
      </c>
      <c r="D29" s="20">
        <v>237958000</v>
      </c>
      <c r="E29" s="21">
        <f t="shared" si="1"/>
        <v>1.1537189762088309</v>
      </c>
      <c r="F29" s="22">
        <f t="shared" si="0"/>
        <v>31705000</v>
      </c>
      <c r="G29" s="23">
        <v>202419074.28</v>
      </c>
      <c r="H29" s="24">
        <f t="shared" si="3"/>
        <v>0.85065042688205483</v>
      </c>
    </row>
    <row r="30" spans="1:8" s="11" customFormat="1" ht="15.75" thickBot="1" x14ac:dyDescent="0.3">
      <c r="A30" s="18">
        <v>27</v>
      </c>
      <c r="B30" s="19" t="s">
        <v>22</v>
      </c>
      <c r="C30" s="20">
        <v>18081000</v>
      </c>
      <c r="D30" s="20">
        <v>22136000</v>
      </c>
      <c r="E30" s="21">
        <f t="shared" si="1"/>
        <v>1.2242685692163044</v>
      </c>
      <c r="F30" s="22">
        <f t="shared" si="0"/>
        <v>4055000</v>
      </c>
      <c r="G30" s="23">
        <v>18484479.559999999</v>
      </c>
      <c r="H30" s="24">
        <f t="shared" si="3"/>
        <v>0.83504154138055653</v>
      </c>
    </row>
    <row r="31" spans="1:8" s="11" customFormat="1" ht="15.75" thickBot="1" x14ac:dyDescent="0.3">
      <c r="A31" s="18">
        <v>28</v>
      </c>
      <c r="B31" s="19" t="s">
        <v>23</v>
      </c>
      <c r="C31" s="20">
        <v>4963000</v>
      </c>
      <c r="D31" s="20">
        <v>4879000</v>
      </c>
      <c r="E31" s="21">
        <f t="shared" si="1"/>
        <v>0.98307475317348381</v>
      </c>
      <c r="F31" s="22">
        <f t="shared" si="0"/>
        <v>-84000</v>
      </c>
      <c r="G31" s="23">
        <v>3802535.29</v>
      </c>
      <c r="H31" s="24">
        <f t="shared" si="3"/>
        <v>0.77936775773724121</v>
      </c>
    </row>
    <row r="32" spans="1:8" s="11" customFormat="1" ht="15.75" thickBot="1" x14ac:dyDescent="0.3">
      <c r="A32" s="18">
        <v>29</v>
      </c>
      <c r="B32" s="19" t="s">
        <v>57</v>
      </c>
      <c r="C32" s="20">
        <v>22001000</v>
      </c>
      <c r="D32" s="20">
        <v>21260000</v>
      </c>
      <c r="E32" s="21">
        <f t="shared" si="1"/>
        <v>0.96631971274033002</v>
      </c>
      <c r="F32" s="22">
        <f t="shared" si="0"/>
        <v>-741000</v>
      </c>
      <c r="G32" s="23">
        <v>17132252.98</v>
      </c>
      <c r="H32" s="24">
        <f t="shared" si="3"/>
        <v>0.80584444873000938</v>
      </c>
    </row>
    <row r="33" spans="1:8" s="11" customFormat="1" ht="15.75" thickBot="1" x14ac:dyDescent="0.3">
      <c r="A33" s="18">
        <v>30</v>
      </c>
      <c r="B33" s="19" t="s">
        <v>24</v>
      </c>
      <c r="C33" s="20">
        <v>103162000</v>
      </c>
      <c r="D33" s="20">
        <v>109546000</v>
      </c>
      <c r="E33" s="21">
        <f t="shared" si="1"/>
        <v>1.0618832515848859</v>
      </c>
      <c r="F33" s="22">
        <f t="shared" si="0"/>
        <v>6384000</v>
      </c>
      <c r="G33" s="23">
        <v>67481425.390000001</v>
      </c>
      <c r="H33" s="24">
        <f t="shared" si="3"/>
        <v>0.61600994458948755</v>
      </c>
    </row>
    <row r="34" spans="1:8" s="11" customFormat="1" ht="15.75" thickBot="1" x14ac:dyDescent="0.3">
      <c r="A34" s="18">
        <v>31</v>
      </c>
      <c r="B34" s="19" t="s">
        <v>25</v>
      </c>
      <c r="C34" s="20">
        <v>56609000</v>
      </c>
      <c r="D34" s="20">
        <v>52683000</v>
      </c>
      <c r="E34" s="21">
        <f t="shared" si="1"/>
        <v>0.93064707025384652</v>
      </c>
      <c r="F34" s="22">
        <f t="shared" si="0"/>
        <v>-3926000</v>
      </c>
      <c r="G34" s="23">
        <v>48124377.990000002</v>
      </c>
      <c r="H34" s="24">
        <f t="shared" si="3"/>
        <v>0.91347072091566539</v>
      </c>
    </row>
    <row r="35" spans="1:8" s="11" customFormat="1" ht="15.75" thickBot="1" x14ac:dyDescent="0.3">
      <c r="A35" s="18">
        <v>32</v>
      </c>
      <c r="B35" s="19" t="s">
        <v>26</v>
      </c>
      <c r="C35" s="20">
        <v>5672000</v>
      </c>
      <c r="D35" s="20">
        <v>7321000</v>
      </c>
      <c r="E35" s="21">
        <f t="shared" si="1"/>
        <v>1.2907263751763047</v>
      </c>
      <c r="F35" s="22">
        <f t="shared" si="0"/>
        <v>1649000</v>
      </c>
      <c r="G35" s="23">
        <v>5382841.7800000003</v>
      </c>
      <c r="H35" s="24">
        <f t="shared" si="3"/>
        <v>0.73526045348996039</v>
      </c>
    </row>
    <row r="36" spans="1:8" s="11" customFormat="1" ht="15.75" thickBot="1" x14ac:dyDescent="0.3">
      <c r="A36" s="18">
        <v>33</v>
      </c>
      <c r="B36" s="19" t="s">
        <v>58</v>
      </c>
      <c r="C36" s="20">
        <v>148111000</v>
      </c>
      <c r="D36" s="20">
        <v>173268000</v>
      </c>
      <c r="E36" s="21">
        <f t="shared" si="1"/>
        <v>1.1698523404743739</v>
      </c>
      <c r="F36" s="22">
        <f t="shared" ref="F36:F54" si="4">D36-C36</f>
        <v>25157000</v>
      </c>
      <c r="G36" s="23">
        <v>171879411.81</v>
      </c>
      <c r="H36" s="24">
        <f t="shared" si="3"/>
        <v>0.99198589358681355</v>
      </c>
    </row>
    <row r="37" spans="1:8" s="11" customFormat="1" ht="15.75" thickBot="1" x14ac:dyDescent="0.3">
      <c r="A37" s="18">
        <v>34</v>
      </c>
      <c r="B37" s="19" t="s">
        <v>27</v>
      </c>
      <c r="C37" s="20">
        <v>259906000</v>
      </c>
      <c r="D37" s="20">
        <v>323183000</v>
      </c>
      <c r="E37" s="21">
        <f t="shared" si="1"/>
        <v>1.2434610974737019</v>
      </c>
      <c r="F37" s="22">
        <f t="shared" si="4"/>
        <v>63277000</v>
      </c>
      <c r="G37" s="23">
        <v>323143435.97000003</v>
      </c>
      <c r="H37" s="24">
        <f t="shared" si="3"/>
        <v>0.99987758010167627</v>
      </c>
    </row>
    <row r="38" spans="1:8" s="11" customFormat="1" ht="15.75" thickBot="1" x14ac:dyDescent="0.3">
      <c r="A38" s="18">
        <v>35</v>
      </c>
      <c r="B38" s="19" t="s">
        <v>28</v>
      </c>
      <c r="C38" s="20">
        <v>7373000</v>
      </c>
      <c r="D38" s="20">
        <v>22905000</v>
      </c>
      <c r="E38" s="21">
        <f t="shared" si="1"/>
        <v>3.106605181066052</v>
      </c>
      <c r="F38" s="22">
        <f t="shared" si="4"/>
        <v>15532000</v>
      </c>
      <c r="G38" s="23">
        <v>19332191.48</v>
      </c>
      <c r="H38" s="24">
        <f t="shared" si="3"/>
        <v>0.84401621829294915</v>
      </c>
    </row>
    <row r="39" spans="1:8" s="11" customFormat="1" ht="15.75" thickBot="1" x14ac:dyDescent="0.3">
      <c r="A39" s="18">
        <v>36</v>
      </c>
      <c r="B39" s="19" t="s">
        <v>29</v>
      </c>
      <c r="C39" s="20">
        <v>4510000</v>
      </c>
      <c r="D39" s="20">
        <v>3457000</v>
      </c>
      <c r="E39" s="21">
        <f t="shared" si="1"/>
        <v>0.76651884700665185</v>
      </c>
      <c r="F39" s="22">
        <f t="shared" si="4"/>
        <v>-1053000</v>
      </c>
      <c r="G39" s="23">
        <v>3067463.4</v>
      </c>
      <c r="H39" s="24">
        <f t="shared" si="3"/>
        <v>0.88731946774660109</v>
      </c>
    </row>
    <row r="40" spans="1:8" s="11" customFormat="1" ht="15.75" thickBot="1" x14ac:dyDescent="0.3">
      <c r="A40" s="18">
        <v>37</v>
      </c>
      <c r="B40" s="19" t="s">
        <v>30</v>
      </c>
      <c r="C40" s="20">
        <v>31275000</v>
      </c>
      <c r="D40" s="20">
        <v>13523500</v>
      </c>
      <c r="E40" s="21">
        <f t="shared" si="1"/>
        <v>0.4324060751398881</v>
      </c>
      <c r="F40" s="22">
        <f t="shared" si="4"/>
        <v>-17751500</v>
      </c>
      <c r="G40" s="23">
        <v>159239.4</v>
      </c>
      <c r="H40" s="24">
        <f t="shared" si="3"/>
        <v>1.1775013864753946E-2</v>
      </c>
    </row>
    <row r="41" spans="1:8" s="11" customFormat="1" ht="15.75" thickBot="1" x14ac:dyDescent="0.3">
      <c r="A41" s="25">
        <v>38</v>
      </c>
      <c r="B41" s="26" t="s">
        <v>31</v>
      </c>
      <c r="C41" s="27">
        <v>867916000</v>
      </c>
      <c r="D41" s="27">
        <v>992119500</v>
      </c>
      <c r="E41" s="35">
        <f t="shared" si="1"/>
        <v>1.1431054387751811</v>
      </c>
      <c r="F41" s="27">
        <f t="shared" si="4"/>
        <v>124203500</v>
      </c>
      <c r="G41" s="28">
        <v>880408729.33000004</v>
      </c>
      <c r="H41" s="36">
        <f t="shared" si="3"/>
        <v>0.88740190000297348</v>
      </c>
    </row>
    <row r="42" spans="1:8" s="11" customFormat="1" ht="15.75" thickBot="1" x14ac:dyDescent="0.3">
      <c r="A42" s="25">
        <v>39</v>
      </c>
      <c r="B42" s="26" t="s">
        <v>32</v>
      </c>
      <c r="C42" s="27">
        <v>303574000</v>
      </c>
      <c r="D42" s="27">
        <v>362310000</v>
      </c>
      <c r="E42" s="35">
        <f t="shared" si="1"/>
        <v>1.1934816552142147</v>
      </c>
      <c r="F42" s="27">
        <f t="shared" si="4"/>
        <v>58736000</v>
      </c>
      <c r="G42" s="28">
        <v>287069641.82999998</v>
      </c>
      <c r="H42" s="36">
        <f t="shared" si="3"/>
        <v>0.79233154434048181</v>
      </c>
    </row>
    <row r="43" spans="1:8" s="11" customFormat="1" ht="15.75" thickBot="1" x14ac:dyDescent="0.3">
      <c r="A43" s="29">
        <v>40</v>
      </c>
      <c r="B43" s="30" t="s">
        <v>33</v>
      </c>
      <c r="C43" s="31">
        <v>1171490000</v>
      </c>
      <c r="D43" s="31">
        <v>1354429500</v>
      </c>
      <c r="E43" s="32">
        <f t="shared" si="1"/>
        <v>1.156159676992548</v>
      </c>
      <c r="F43" s="33">
        <f t="shared" si="4"/>
        <v>182939500</v>
      </c>
      <c r="G43" s="34">
        <v>1167478371.1600001</v>
      </c>
      <c r="H43" s="32">
        <f t="shared" si="3"/>
        <v>0.86197057222985773</v>
      </c>
    </row>
    <row r="44" spans="1:8" s="11" customFormat="1" ht="15.75" thickBot="1" x14ac:dyDescent="0.3">
      <c r="A44" s="29">
        <v>41</v>
      </c>
      <c r="B44" s="30" t="s">
        <v>34</v>
      </c>
      <c r="C44" s="31">
        <v>-152373000</v>
      </c>
      <c r="D44" s="31">
        <v>-258192000</v>
      </c>
      <c r="E44" s="32">
        <f t="shared" si="1"/>
        <v>1.6944734303321454</v>
      </c>
      <c r="F44" s="33">
        <f t="shared" si="4"/>
        <v>-105819000</v>
      </c>
      <c r="G44" s="34">
        <v>-64028025.399999999</v>
      </c>
      <c r="H44" s="32">
        <f t="shared" si="3"/>
        <v>0.24798609329491231</v>
      </c>
    </row>
    <row r="45" spans="1:8" s="11" customFormat="1" ht="15.75" thickBot="1" x14ac:dyDescent="0.3">
      <c r="A45" s="18">
        <v>42</v>
      </c>
      <c r="B45" s="19" t="s">
        <v>35</v>
      </c>
      <c r="C45" s="20">
        <v>49170000</v>
      </c>
      <c r="D45" s="20">
        <v>49170000</v>
      </c>
      <c r="E45" s="21">
        <f t="shared" si="1"/>
        <v>1</v>
      </c>
      <c r="F45" s="22">
        <f t="shared" si="4"/>
        <v>0</v>
      </c>
      <c r="G45" s="23">
        <v>49170000</v>
      </c>
      <c r="H45" s="24">
        <f t="shared" si="3"/>
        <v>1</v>
      </c>
    </row>
    <row r="46" spans="1:8" s="11" customFormat="1" ht="15.75" thickBot="1" x14ac:dyDescent="0.3">
      <c r="A46" s="18">
        <v>43</v>
      </c>
      <c r="B46" s="19" t="s">
        <v>36</v>
      </c>
      <c r="C46" s="20">
        <v>0</v>
      </c>
      <c r="D46" s="20">
        <v>0</v>
      </c>
      <c r="E46" s="21">
        <v>0</v>
      </c>
      <c r="F46" s="22">
        <f t="shared" si="4"/>
        <v>0</v>
      </c>
      <c r="G46" s="23">
        <v>0</v>
      </c>
      <c r="H46" s="24"/>
    </row>
    <row r="47" spans="1:8" s="11" customFormat="1" ht="15.75" thickBot="1" x14ac:dyDescent="0.3">
      <c r="A47" s="18">
        <v>44</v>
      </c>
      <c r="B47" s="19" t="s">
        <v>37</v>
      </c>
      <c r="C47" s="20">
        <v>201543000</v>
      </c>
      <c r="D47" s="20">
        <v>281230000</v>
      </c>
      <c r="E47" s="21">
        <f t="shared" si="1"/>
        <v>1.3953846077511995</v>
      </c>
      <c r="F47" s="22">
        <f t="shared" si="4"/>
        <v>79687000</v>
      </c>
      <c r="G47" s="23">
        <v>0</v>
      </c>
      <c r="H47" s="24">
        <f>G47/D47</f>
        <v>0</v>
      </c>
    </row>
    <row r="48" spans="1:8" s="11" customFormat="1" ht="15.75" thickBot="1" x14ac:dyDescent="0.3">
      <c r="A48" s="18">
        <v>45</v>
      </c>
      <c r="B48" s="19" t="s">
        <v>38</v>
      </c>
      <c r="C48" s="20">
        <v>0</v>
      </c>
      <c r="D48" s="20">
        <v>26132000</v>
      </c>
      <c r="E48" s="21">
        <v>0</v>
      </c>
      <c r="F48" s="22">
        <f t="shared" si="4"/>
        <v>26132000</v>
      </c>
      <c r="G48" s="23">
        <v>97239375.200000003</v>
      </c>
      <c r="H48" s="24"/>
    </row>
    <row r="49" spans="1:8" s="11" customFormat="1" ht="15.75" thickBot="1" x14ac:dyDescent="0.3">
      <c r="A49" s="29">
        <v>46</v>
      </c>
      <c r="B49" s="30" t="s">
        <v>39</v>
      </c>
      <c r="C49" s="31">
        <v>152373000</v>
      </c>
      <c r="D49" s="31">
        <v>258192000</v>
      </c>
      <c r="E49" s="32">
        <f t="shared" si="1"/>
        <v>1.6944734303321454</v>
      </c>
      <c r="F49" s="33">
        <f t="shared" si="4"/>
        <v>105819000</v>
      </c>
      <c r="G49" s="34">
        <v>48069375.200000003</v>
      </c>
      <c r="H49" s="32">
        <f>G49/D49</f>
        <v>0.186176857532379</v>
      </c>
    </row>
    <row r="50" spans="1:8" s="11" customFormat="1" ht="15.75" thickBot="1" x14ac:dyDescent="0.3">
      <c r="A50" s="25">
        <v>47</v>
      </c>
      <c r="B50" s="26" t="s">
        <v>40</v>
      </c>
      <c r="C50" s="27">
        <v>1220660000</v>
      </c>
      <c r="D50" s="27">
        <v>1403599500</v>
      </c>
      <c r="E50" s="35">
        <f t="shared" si="1"/>
        <v>1.1498693329837957</v>
      </c>
      <c r="F50" s="27">
        <f t="shared" si="4"/>
        <v>182939500</v>
      </c>
      <c r="G50" s="28">
        <v>1200689720.96</v>
      </c>
      <c r="H50" s="36">
        <f>G50/D50</f>
        <v>0.85543612758482745</v>
      </c>
    </row>
    <row r="51" spans="1:8" s="11" customFormat="1" ht="15.75" thickBot="1" x14ac:dyDescent="0.3">
      <c r="A51" s="25">
        <v>48</v>
      </c>
      <c r="B51" s="26" t="s">
        <v>41</v>
      </c>
      <c r="C51" s="27">
        <v>1220660000</v>
      </c>
      <c r="D51" s="27">
        <v>1403599500</v>
      </c>
      <c r="E51" s="35">
        <f t="shared" si="1"/>
        <v>1.1498693329837957</v>
      </c>
      <c r="F51" s="27">
        <f t="shared" si="4"/>
        <v>182939500</v>
      </c>
      <c r="G51" s="28">
        <v>1216648371.1600001</v>
      </c>
      <c r="H51" s="36">
        <f>G51/D51</f>
        <v>0.86680593086560664</v>
      </c>
    </row>
    <row r="52" spans="1:8" s="11" customFormat="1" ht="15.75" thickBot="1" x14ac:dyDescent="0.3">
      <c r="A52" s="25">
        <v>49</v>
      </c>
      <c r="B52" s="26" t="s">
        <v>42</v>
      </c>
      <c r="C52" s="27">
        <v>0</v>
      </c>
      <c r="D52" s="27">
        <v>0</v>
      </c>
      <c r="E52" s="35">
        <v>0</v>
      </c>
      <c r="F52" s="27">
        <f t="shared" si="4"/>
        <v>0</v>
      </c>
      <c r="G52" s="28">
        <v>-15958650.199999999</v>
      </c>
      <c r="H52" s="36"/>
    </row>
    <row r="53" spans="1:8" s="11" customFormat="1" ht="15.75" thickBot="1" x14ac:dyDescent="0.3">
      <c r="A53" s="29">
        <v>50</v>
      </c>
      <c r="B53" s="30" t="s">
        <v>43</v>
      </c>
      <c r="C53" s="31">
        <v>147201000</v>
      </c>
      <c r="D53" s="31">
        <v>53604000</v>
      </c>
      <c r="E53" s="32">
        <f t="shared" si="1"/>
        <v>0.3641551348156602</v>
      </c>
      <c r="F53" s="33">
        <f t="shared" si="4"/>
        <v>-93597000</v>
      </c>
      <c r="G53" s="34">
        <v>166182505.30000001</v>
      </c>
      <c r="H53" s="32">
        <f>G53/D53</f>
        <v>3.1001885176479371</v>
      </c>
    </row>
    <row r="54" spans="1:8" s="11" customFormat="1" ht="15.75" thickBot="1" x14ac:dyDescent="0.3">
      <c r="A54" s="25">
        <v>51</v>
      </c>
      <c r="B54" s="26" t="s">
        <v>44</v>
      </c>
      <c r="C54" s="27">
        <v>98031000</v>
      </c>
      <c r="D54" s="27">
        <v>4434000</v>
      </c>
      <c r="E54" s="35">
        <f t="shared" si="1"/>
        <v>4.5230590323469107E-2</v>
      </c>
      <c r="F54" s="27">
        <f t="shared" si="4"/>
        <v>-93597000</v>
      </c>
      <c r="G54" s="28">
        <v>117012505.3</v>
      </c>
      <c r="H54" s="36"/>
    </row>
    <row r="55" spans="1:8" s="11" customFormat="1" ht="15.75" thickBot="1" x14ac:dyDescent="0.3">
      <c r="A55" s="25">
        <v>52</v>
      </c>
      <c r="B55" s="26" t="s">
        <v>45</v>
      </c>
      <c r="C55" s="27">
        <v>14.50089004518691</v>
      </c>
      <c r="D55" s="27">
        <v>5.1260204059677346</v>
      </c>
      <c r="E55" s="35">
        <f t="shared" si="1"/>
        <v>0.35349695018680227</v>
      </c>
      <c r="F55" s="27"/>
      <c r="G55" s="28">
        <v>15.878453765070017</v>
      </c>
      <c r="H55" s="36"/>
    </row>
    <row r="56" spans="1:8" s="11" customFormat="1" ht="15.75" thickBot="1" x14ac:dyDescent="0.3">
      <c r="A56" s="18">
        <v>53</v>
      </c>
      <c r="B56" s="19" t="s">
        <v>46</v>
      </c>
      <c r="C56" s="20">
        <v>1019117000</v>
      </c>
      <c r="D56" s="20">
        <v>1096237500</v>
      </c>
      <c r="E56" s="21">
        <f t="shared" si="1"/>
        <v>1.0756738431406796</v>
      </c>
      <c r="F56" s="22">
        <f>D56-C56</f>
        <v>77120500</v>
      </c>
      <c r="G56" s="23">
        <v>1103450345.76</v>
      </c>
      <c r="H56" s="24"/>
    </row>
    <row r="57" spans="1:8" s="11" customFormat="1" ht="15.75" thickBot="1" x14ac:dyDescent="0.3">
      <c r="A57" s="18">
        <v>54</v>
      </c>
      <c r="B57" s="19" t="s">
        <v>47</v>
      </c>
      <c r="C57" s="20">
        <v>52170000</v>
      </c>
      <c r="D57" s="20">
        <v>52142000</v>
      </c>
      <c r="E57" s="21">
        <f t="shared" si="1"/>
        <v>0.99946329308031434</v>
      </c>
      <c r="F57" s="22"/>
      <c r="G57" s="23">
        <v>51546942.590000004</v>
      </c>
      <c r="H57" s="24"/>
    </row>
    <row r="58" spans="1:8" s="11" customFormat="1" ht="15.75" thickBot="1" x14ac:dyDescent="0.3">
      <c r="A58" s="25">
        <v>55</v>
      </c>
      <c r="B58" s="26" t="s">
        <v>48</v>
      </c>
      <c r="C58" s="27">
        <v>5.1191374493801991</v>
      </c>
      <c r="D58" s="27">
        <v>4.7564510427712969</v>
      </c>
      <c r="E58" s="35">
        <f t="shared" si="1"/>
        <v>0.92915087547555208</v>
      </c>
      <c r="F58" s="27"/>
      <c r="G58" s="28">
        <v>4.6714329093346842</v>
      </c>
      <c r="H58" s="36"/>
    </row>
    <row r="59" spans="1:8" x14ac:dyDescent="0.2"/>
  </sheetData>
  <printOptions horizontalCentered="1"/>
  <pageMargins left="0" right="0" top="0" bottom="0" header="0" footer="0"/>
  <pageSetup paperSize="9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2019-02-08T13:17:40Z</dcterms:created>
  <dcterms:modified xsi:type="dcterms:W3CDTF">2019-05-29T07:06:19Z</dcterms:modified>
</cp:coreProperties>
</file>