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eo6\Desktop\Formuláře web\"/>
    </mc:Choice>
  </mc:AlternateContent>
  <bookViews>
    <workbookView xWindow="0" yWindow="0" windowWidth="28800" windowHeight="12300" firstSheet="1" activeTab="1"/>
  </bookViews>
  <sheets>
    <sheet name="kalkulátor" sheetId="3" state="hidden" r:id="rId1"/>
    <sheet name="splátkový kalendář" sheetId="1" r:id="rId2"/>
  </sheets>
  <definedNames>
    <definedName name="fpdate">'splátkový kalendář'!$D$55</definedName>
    <definedName name="loan_amount">'splátkový kalendář'!$D$52</definedName>
    <definedName name="nper">term*periods_per_year</definedName>
    <definedName name="_xlnm.Print_Area" localSheetId="1">'splátkový kalendář'!$A$48:$G$91</definedName>
    <definedName name="payment">'splátkový kalendář'!$D$60</definedName>
    <definedName name="periods_per_year">12</definedName>
    <definedName name="rate">'splátkový kalendář'!$D$59</definedName>
    <definedName name="term">'splátkový kalendář'!$D$54</definedName>
  </definedNames>
  <calcPr calcId="162913"/>
</workbook>
</file>

<file path=xl/calcChain.xml><?xml version="1.0" encoding="utf-8"?>
<calcChain xmlns="http://schemas.openxmlformats.org/spreadsheetml/2006/main">
  <c r="F7" i="1" l="1"/>
  <c r="B66" i="1" l="1"/>
  <c r="C7" i="1"/>
  <c r="C9" i="1" s="1"/>
  <c r="D60" i="1"/>
  <c r="D55" i="1"/>
  <c r="D52" i="1"/>
  <c r="D67" i="1" s="1"/>
  <c r="D53" i="1"/>
  <c r="D59" i="1" s="1"/>
  <c r="B8" i="3"/>
  <c r="E5" i="3"/>
  <c r="D6" i="3"/>
  <c r="C7" i="3"/>
  <c r="D54" i="1" l="1"/>
  <c r="D61" i="1" s="1"/>
  <c r="E7" i="1"/>
  <c r="G7" i="1" s="1"/>
  <c r="H7" i="1" s="1"/>
  <c r="J7" i="1" s="1"/>
  <c r="A68" i="1"/>
  <c r="A69" i="1" l="1"/>
  <c r="A70" i="1" s="1"/>
  <c r="B70" i="1" s="1"/>
  <c r="F53" i="1"/>
  <c r="C68" i="1"/>
  <c r="B68" i="1"/>
  <c r="E68" i="1" l="1"/>
  <c r="D68" i="1" s="1"/>
  <c r="C69" i="1" s="1"/>
  <c r="E69" i="1" s="1"/>
  <c r="A71" i="1"/>
  <c r="A72" i="1" s="1"/>
  <c r="B69" i="1"/>
  <c r="B72" i="1" l="1"/>
  <c r="B71" i="1"/>
  <c r="A73" i="1"/>
  <c r="D69" i="1"/>
  <c r="B73" i="1" l="1"/>
  <c r="A74" i="1"/>
  <c r="C70" i="1"/>
  <c r="E70" i="1" s="1"/>
  <c r="B74" i="1" l="1"/>
  <c r="A75" i="1"/>
  <c r="D70" i="1"/>
  <c r="A76" i="1" l="1"/>
  <c r="A77" i="1" s="1"/>
  <c r="B75" i="1"/>
  <c r="C71" i="1"/>
  <c r="E71" i="1" s="1"/>
  <c r="B76" i="1" l="1"/>
  <c r="A78" i="1"/>
  <c r="B77" i="1"/>
  <c r="D71" i="1"/>
  <c r="A79" i="1" l="1"/>
  <c r="B78" i="1"/>
  <c r="C72" i="1"/>
  <c r="E72" i="1" s="1"/>
  <c r="A80" i="1" l="1"/>
  <c r="B79" i="1"/>
  <c r="D72" i="1"/>
  <c r="A81" i="1" l="1"/>
  <c r="B80" i="1"/>
  <c r="C73" i="1"/>
  <c r="E73" i="1" l="1"/>
  <c r="D73" i="1" s="1"/>
  <c r="C74" i="1" s="1"/>
  <c r="A82" i="1"/>
  <c r="B81" i="1"/>
  <c r="E74" i="1" l="1"/>
  <c r="D74" i="1" s="1"/>
  <c r="C75" i="1" s="1"/>
  <c r="B82" i="1"/>
  <c r="A83" i="1"/>
  <c r="E75" i="1" l="1"/>
  <c r="D75" i="1" s="1"/>
  <c r="C76" i="1" s="1"/>
  <c r="T76" i="1" s="1"/>
  <c r="D76" i="1" s="1"/>
  <c r="B83" i="1"/>
  <c r="A84" i="1"/>
  <c r="A85" i="1" l="1"/>
  <c r="B84" i="1"/>
  <c r="C77" i="1"/>
  <c r="T77" i="1" s="1"/>
  <c r="D77" i="1" s="1"/>
  <c r="B85" i="1" l="1"/>
  <c r="A86" i="1"/>
  <c r="C78" i="1"/>
  <c r="A87" i="1" l="1"/>
  <c r="B86" i="1"/>
  <c r="T78" i="1"/>
  <c r="D78" i="1" s="1"/>
  <c r="C79" i="1" l="1"/>
  <c r="T79" i="1" s="1"/>
  <c r="D79" i="1" s="1"/>
  <c r="B87" i="1"/>
  <c r="A88" i="1"/>
  <c r="C80" i="1" l="1"/>
  <c r="T80" i="1" s="1"/>
  <c r="D80" i="1" s="1"/>
  <c r="A89" i="1"/>
  <c r="B88" i="1"/>
  <c r="C81" i="1" l="1"/>
  <c r="T81" i="1" s="1"/>
  <c r="D81" i="1" s="1"/>
  <c r="B89" i="1"/>
  <c r="A90" i="1"/>
  <c r="C82" i="1" l="1"/>
  <c r="T82" i="1" s="1"/>
  <c r="D82" i="1" s="1"/>
  <c r="A91" i="1"/>
  <c r="B90" i="1"/>
  <c r="C83" i="1" l="1"/>
  <c r="T83" i="1" s="1"/>
  <c r="D83" i="1" s="1"/>
  <c r="A92" i="1"/>
  <c r="B91" i="1"/>
  <c r="C84" i="1" l="1"/>
  <c r="T84" i="1" s="1"/>
  <c r="D84" i="1" s="1"/>
  <c r="B92" i="1"/>
  <c r="A93" i="1"/>
  <c r="C85" i="1" l="1"/>
  <c r="T85" i="1" s="1"/>
  <c r="D85" i="1" s="1"/>
  <c r="A94" i="1"/>
  <c r="B93" i="1"/>
  <c r="C86" i="1" l="1"/>
  <c r="T86" i="1" s="1"/>
  <c r="D86" i="1" s="1"/>
  <c r="B94" i="1"/>
  <c r="A95" i="1"/>
  <c r="C87" i="1" l="1"/>
  <c r="T87" i="1" s="1"/>
  <c r="D87" i="1"/>
  <c r="B95" i="1"/>
  <c r="A96" i="1"/>
  <c r="C88" i="1" l="1"/>
  <c r="T88" i="1" s="1"/>
  <c r="D88" i="1" s="1"/>
  <c r="B96" i="1"/>
  <c r="A97" i="1"/>
  <c r="C89" i="1" l="1"/>
  <c r="T89" i="1" s="1"/>
  <c r="D89" i="1" s="1"/>
  <c r="B97" i="1"/>
  <c r="A98" i="1"/>
  <c r="C90" i="1" l="1"/>
  <c r="T90" i="1" s="1"/>
  <c r="D90" i="1" s="1"/>
  <c r="B98" i="1"/>
  <c r="A99" i="1"/>
  <c r="C91" i="1" l="1"/>
  <c r="T91" i="1" s="1"/>
  <c r="D91" i="1" s="1"/>
  <c r="B99" i="1"/>
  <c r="A100" i="1"/>
  <c r="C92" i="1" l="1"/>
  <c r="T92" i="1" s="1"/>
  <c r="D92" i="1" s="1"/>
  <c r="A101" i="1"/>
  <c r="B100" i="1"/>
  <c r="C93" i="1" l="1"/>
  <c r="T93" i="1" s="1"/>
  <c r="D93" i="1" s="1"/>
  <c r="B101" i="1"/>
  <c r="A102" i="1"/>
  <c r="C94" i="1" l="1"/>
  <c r="T94" i="1" s="1"/>
  <c r="D94" i="1" s="1"/>
  <c r="B102" i="1"/>
  <c r="A103" i="1"/>
  <c r="C95" i="1" l="1"/>
  <c r="T95" i="1" s="1"/>
  <c r="D95" i="1" s="1"/>
  <c r="B103" i="1"/>
  <c r="A104" i="1"/>
  <c r="C96" i="1" l="1"/>
  <c r="T96" i="1" s="1"/>
  <c r="D96" i="1" s="1"/>
  <c r="B104" i="1"/>
  <c r="A105" i="1"/>
  <c r="C97" i="1" l="1"/>
  <c r="T97" i="1" s="1"/>
  <c r="D97" i="1" s="1"/>
  <c r="B105" i="1"/>
  <c r="A106" i="1"/>
  <c r="C98" i="1" l="1"/>
  <c r="T98" i="1" s="1"/>
  <c r="D98" i="1" s="1"/>
  <c r="A107" i="1"/>
  <c r="B106" i="1"/>
  <c r="C99" i="1" l="1"/>
  <c r="T99" i="1" s="1"/>
  <c r="D99" i="1" s="1"/>
  <c r="A108" i="1"/>
  <c r="B107" i="1"/>
  <c r="C100" i="1" l="1"/>
  <c r="T100" i="1" s="1"/>
  <c r="D100" i="1" s="1"/>
  <c r="A109" i="1"/>
  <c r="B108" i="1"/>
  <c r="C101" i="1" l="1"/>
  <c r="T101" i="1" s="1"/>
  <c r="D101" i="1" s="1"/>
  <c r="A110" i="1"/>
  <c r="B109" i="1"/>
  <c r="C102" i="1" l="1"/>
  <c r="T102" i="1" s="1"/>
  <c r="D102" i="1" s="1"/>
  <c r="A111" i="1"/>
  <c r="B110" i="1"/>
  <c r="C103" i="1" l="1"/>
  <c r="T103" i="1" s="1"/>
  <c r="D103" i="1" s="1"/>
  <c r="A112" i="1"/>
  <c r="B111" i="1"/>
  <c r="C104" i="1" l="1"/>
  <c r="T104" i="1" s="1"/>
  <c r="D104" i="1" s="1"/>
  <c r="A113" i="1"/>
  <c r="B112" i="1"/>
  <c r="C105" i="1" l="1"/>
  <c r="T105" i="1" s="1"/>
  <c r="D105" i="1" s="1"/>
  <c r="A114" i="1"/>
  <c r="B113" i="1"/>
  <c r="C106" i="1" l="1"/>
  <c r="T106" i="1" s="1"/>
  <c r="D106" i="1" s="1"/>
  <c r="A115" i="1"/>
  <c r="B114" i="1"/>
  <c r="C107" i="1" l="1"/>
  <c r="T107" i="1" s="1"/>
  <c r="D107" i="1"/>
  <c r="A116" i="1"/>
  <c r="B115" i="1"/>
  <c r="C108" i="1" l="1"/>
  <c r="T108" i="1" s="1"/>
  <c r="D108" i="1" s="1"/>
  <c r="A117" i="1"/>
  <c r="B116" i="1"/>
  <c r="C109" i="1" l="1"/>
  <c r="T109" i="1" s="1"/>
  <c r="D109" i="1"/>
  <c r="A118" i="1"/>
  <c r="B117" i="1"/>
  <c r="C110" i="1" l="1"/>
  <c r="T110" i="1" s="1"/>
  <c r="D110" i="1" s="1"/>
  <c r="A119" i="1"/>
  <c r="B118" i="1"/>
  <c r="C111" i="1" l="1"/>
  <c r="T111" i="1" s="1"/>
  <c r="D111" i="1"/>
  <c r="A120" i="1"/>
  <c r="B119" i="1"/>
  <c r="C112" i="1" l="1"/>
  <c r="T112" i="1" s="1"/>
  <c r="D112" i="1" s="1"/>
  <c r="B120" i="1"/>
  <c r="A121" i="1"/>
  <c r="C113" i="1" l="1"/>
  <c r="T113" i="1" s="1"/>
  <c r="D113" i="1"/>
  <c r="B121" i="1"/>
  <c r="A122" i="1"/>
  <c r="C114" i="1" l="1"/>
  <c r="T114" i="1" s="1"/>
  <c r="D114" i="1" s="1"/>
  <c r="A123" i="1"/>
  <c r="B122" i="1"/>
  <c r="C115" i="1" l="1"/>
  <c r="T115" i="1" s="1"/>
  <c r="D115" i="1" s="1"/>
  <c r="A124" i="1"/>
  <c r="B123" i="1"/>
  <c r="C116" i="1" l="1"/>
  <c r="T116" i="1" s="1"/>
  <c r="D116" i="1" s="1"/>
  <c r="A125" i="1"/>
  <c r="B124" i="1"/>
  <c r="C117" i="1" l="1"/>
  <c r="T117" i="1" s="1"/>
  <c r="D117" i="1"/>
  <c r="A126" i="1"/>
  <c r="B125" i="1"/>
  <c r="C118" i="1" l="1"/>
  <c r="T118" i="1" s="1"/>
  <c r="D118" i="1" s="1"/>
  <c r="B126" i="1"/>
  <c r="A127" i="1"/>
  <c r="C119" i="1" l="1"/>
  <c r="T119" i="1" s="1"/>
  <c r="D119" i="1" s="1"/>
  <c r="A128" i="1"/>
  <c r="B127" i="1"/>
  <c r="C120" i="1" l="1"/>
  <c r="T120" i="1" s="1"/>
  <c r="D120" i="1" s="1"/>
  <c r="B128" i="1"/>
  <c r="A129" i="1"/>
  <c r="C121" i="1" l="1"/>
  <c r="T121" i="1" s="1"/>
  <c r="D121" i="1" s="1"/>
  <c r="B129" i="1"/>
  <c r="A130" i="1"/>
  <c r="C122" i="1" l="1"/>
  <c r="T122" i="1" s="1"/>
  <c r="D122" i="1" s="1"/>
  <c r="A131" i="1"/>
  <c r="B130" i="1"/>
  <c r="C123" i="1" l="1"/>
  <c r="T123" i="1" s="1"/>
  <c r="D123" i="1" s="1"/>
  <c r="A132" i="1"/>
  <c r="B131" i="1"/>
  <c r="C124" i="1" l="1"/>
  <c r="T124" i="1" s="1"/>
  <c r="D124" i="1" s="1"/>
  <c r="A133" i="1"/>
  <c r="B132" i="1"/>
  <c r="C125" i="1" l="1"/>
  <c r="T125" i="1" s="1"/>
  <c r="D125" i="1"/>
  <c r="A134" i="1"/>
  <c r="B133" i="1"/>
  <c r="C126" i="1" l="1"/>
  <c r="T126" i="1" s="1"/>
  <c r="D126" i="1" s="1"/>
  <c r="A135" i="1"/>
  <c r="B134" i="1"/>
  <c r="C127" i="1" l="1"/>
  <c r="T127" i="1" s="1"/>
  <c r="D127" i="1" s="1"/>
  <c r="A136" i="1"/>
  <c r="B135" i="1"/>
  <c r="C128" i="1" l="1"/>
  <c r="T128" i="1" s="1"/>
  <c r="D128" i="1" s="1"/>
  <c r="B136" i="1"/>
  <c r="A137" i="1"/>
  <c r="C129" i="1" l="1"/>
  <c r="T129" i="1" s="1"/>
  <c r="D129" i="1" s="1"/>
  <c r="A138" i="1"/>
  <c r="B137" i="1"/>
  <c r="C130" i="1" l="1"/>
  <c r="T130" i="1" s="1"/>
  <c r="D130" i="1" s="1"/>
  <c r="B138" i="1"/>
  <c r="A139" i="1"/>
  <c r="C131" i="1" l="1"/>
  <c r="T131" i="1" s="1"/>
  <c r="D131" i="1" s="1"/>
  <c r="A140" i="1"/>
  <c r="B139" i="1"/>
  <c r="C132" i="1" l="1"/>
  <c r="T132" i="1" s="1"/>
  <c r="D132" i="1" s="1"/>
  <c r="A141" i="1"/>
  <c r="B140" i="1"/>
  <c r="C133" i="1" l="1"/>
  <c r="T133" i="1" s="1"/>
  <c r="D133" i="1" s="1"/>
  <c r="A142" i="1"/>
  <c r="B141" i="1"/>
  <c r="C134" i="1" l="1"/>
  <c r="T134" i="1" s="1"/>
  <c r="D134" i="1" s="1"/>
  <c r="A143" i="1"/>
  <c r="B142" i="1"/>
  <c r="C135" i="1" l="1"/>
  <c r="T135" i="1" s="1"/>
  <c r="D135" i="1" s="1"/>
  <c r="A144" i="1"/>
  <c r="B143" i="1"/>
  <c r="C136" i="1" l="1"/>
  <c r="T136" i="1" s="1"/>
  <c r="D136" i="1" s="1"/>
  <c r="A145" i="1"/>
  <c r="B144" i="1"/>
  <c r="C137" i="1" l="1"/>
  <c r="T137" i="1" s="1"/>
  <c r="D137" i="1"/>
  <c r="A146" i="1"/>
  <c r="B145" i="1"/>
  <c r="C138" i="1" l="1"/>
  <c r="T138" i="1" s="1"/>
  <c r="D138" i="1" s="1"/>
  <c r="A147" i="1"/>
  <c r="B146" i="1"/>
  <c r="C139" i="1" l="1"/>
  <c r="T139" i="1" s="1"/>
  <c r="D139" i="1" s="1"/>
  <c r="B147" i="1"/>
  <c r="A148" i="1"/>
  <c r="C140" i="1" l="1"/>
  <c r="T140" i="1" s="1"/>
  <c r="D140" i="1" s="1"/>
  <c r="A149" i="1"/>
  <c r="B148" i="1"/>
  <c r="C141" i="1" l="1"/>
  <c r="T141" i="1" s="1"/>
  <c r="D141" i="1" s="1"/>
  <c r="A150" i="1"/>
  <c r="B149" i="1"/>
  <c r="C142" i="1" l="1"/>
  <c r="T142" i="1" s="1"/>
  <c r="D142" i="1" s="1"/>
  <c r="A151" i="1"/>
  <c r="B150" i="1"/>
  <c r="C143" i="1" l="1"/>
  <c r="T143" i="1" s="1"/>
  <c r="D143" i="1" s="1"/>
  <c r="A152" i="1"/>
  <c r="B151" i="1"/>
  <c r="C144" i="1" l="1"/>
  <c r="T144" i="1" s="1"/>
  <c r="D144" i="1" s="1"/>
  <c r="A153" i="1"/>
  <c r="B152" i="1"/>
  <c r="C145" i="1" l="1"/>
  <c r="T145" i="1" s="1"/>
  <c r="D145" i="1" s="1"/>
  <c r="A154" i="1"/>
  <c r="B153" i="1"/>
  <c r="C146" i="1" l="1"/>
  <c r="T146" i="1" s="1"/>
  <c r="D146" i="1" s="1"/>
  <c r="A155" i="1"/>
  <c r="B154" i="1"/>
  <c r="C147" i="1" l="1"/>
  <c r="T147" i="1" s="1"/>
  <c r="D147" i="1" s="1"/>
  <c r="A156" i="1"/>
  <c r="B155" i="1"/>
  <c r="C148" i="1" l="1"/>
  <c r="T148" i="1" s="1"/>
  <c r="D148" i="1"/>
  <c r="B156" i="1"/>
  <c r="A157" i="1"/>
  <c r="C149" i="1" l="1"/>
  <c r="T149" i="1" s="1"/>
  <c r="D149" i="1" s="1"/>
  <c r="B157" i="1"/>
  <c r="A158" i="1"/>
  <c r="C150" i="1" l="1"/>
  <c r="T150" i="1" s="1"/>
  <c r="D150" i="1"/>
  <c r="B158" i="1"/>
  <c r="A159" i="1"/>
  <c r="C151" i="1" l="1"/>
  <c r="T151" i="1" s="1"/>
  <c r="D151" i="1" s="1"/>
  <c r="A160" i="1"/>
  <c r="B159" i="1"/>
  <c r="C152" i="1" l="1"/>
  <c r="T152" i="1" s="1"/>
  <c r="D152" i="1" s="1"/>
  <c r="B160" i="1"/>
  <c r="A161" i="1"/>
  <c r="C153" i="1" l="1"/>
  <c r="T153" i="1" s="1"/>
  <c r="D153" i="1" s="1"/>
  <c r="B161" i="1"/>
  <c r="A162" i="1"/>
  <c r="C154" i="1" l="1"/>
  <c r="T154" i="1" s="1"/>
  <c r="D154" i="1" s="1"/>
  <c r="B162" i="1"/>
  <c r="A163" i="1"/>
  <c r="C155" i="1" l="1"/>
  <c r="T155" i="1" s="1"/>
  <c r="D155" i="1" s="1"/>
  <c r="B163" i="1"/>
  <c r="A164" i="1"/>
  <c r="C156" i="1" l="1"/>
  <c r="T156" i="1" s="1"/>
  <c r="D156" i="1" s="1"/>
  <c r="B164" i="1"/>
  <c r="A165" i="1"/>
  <c r="C157" i="1" l="1"/>
  <c r="T157" i="1" s="1"/>
  <c r="D157" i="1"/>
  <c r="A166" i="1"/>
  <c r="B165" i="1"/>
  <c r="C158" i="1" l="1"/>
  <c r="T158" i="1" s="1"/>
  <c r="D158" i="1" s="1"/>
  <c r="B166" i="1"/>
  <c r="A167" i="1"/>
  <c r="C159" i="1" l="1"/>
  <c r="T159" i="1" s="1"/>
  <c r="D159" i="1" s="1"/>
  <c r="A168" i="1"/>
  <c r="B167" i="1"/>
  <c r="C160" i="1" l="1"/>
  <c r="T160" i="1" s="1"/>
  <c r="D160" i="1"/>
  <c r="B168" i="1"/>
  <c r="A169" i="1"/>
  <c r="C161" i="1" l="1"/>
  <c r="T161" i="1" s="1"/>
  <c r="D161" i="1" s="1"/>
  <c r="A170" i="1"/>
  <c r="B169" i="1"/>
  <c r="C162" i="1" l="1"/>
  <c r="T162" i="1" s="1"/>
  <c r="D162" i="1" s="1"/>
  <c r="B170" i="1"/>
  <c r="A171" i="1"/>
  <c r="C163" i="1" l="1"/>
  <c r="T163" i="1" s="1"/>
  <c r="D163" i="1" s="1"/>
  <c r="A172" i="1"/>
  <c r="B171" i="1"/>
  <c r="C164" i="1" l="1"/>
  <c r="T164" i="1" s="1"/>
  <c r="D164" i="1" s="1"/>
  <c r="B172" i="1"/>
  <c r="A173" i="1"/>
  <c r="C165" i="1" l="1"/>
  <c r="T165" i="1" s="1"/>
  <c r="D165" i="1" s="1"/>
  <c r="A174" i="1"/>
  <c r="B173" i="1"/>
  <c r="C166" i="1" l="1"/>
  <c r="T166" i="1" s="1"/>
  <c r="D166" i="1" s="1"/>
  <c r="A175" i="1"/>
  <c r="B174" i="1"/>
  <c r="C167" i="1" l="1"/>
  <c r="T167" i="1" s="1"/>
  <c r="D167" i="1" s="1"/>
  <c r="B175" i="1"/>
  <c r="A176" i="1"/>
  <c r="C168" i="1" l="1"/>
  <c r="T168" i="1" s="1"/>
  <c r="D168" i="1"/>
  <c r="B176" i="1"/>
  <c r="A177" i="1"/>
  <c r="C169" i="1" l="1"/>
  <c r="T169" i="1" s="1"/>
  <c r="D169" i="1" s="1"/>
  <c r="A178" i="1"/>
  <c r="B177" i="1"/>
  <c r="C170" i="1" l="1"/>
  <c r="T170" i="1" s="1"/>
  <c r="D170" i="1"/>
  <c r="B178" i="1"/>
  <c r="A179" i="1"/>
  <c r="C171" i="1" l="1"/>
  <c r="T171" i="1" s="1"/>
  <c r="D171" i="1" s="1"/>
  <c r="A180" i="1"/>
  <c r="B179" i="1"/>
  <c r="C172" i="1" l="1"/>
  <c r="T172" i="1" s="1"/>
  <c r="D172" i="1"/>
  <c r="B180" i="1"/>
  <c r="A181" i="1"/>
  <c r="C173" i="1" l="1"/>
  <c r="T173" i="1" s="1"/>
  <c r="D173" i="1" s="1"/>
  <c r="B181" i="1"/>
  <c r="A182" i="1"/>
  <c r="C174" i="1" l="1"/>
  <c r="T174" i="1" s="1"/>
  <c r="D174" i="1" s="1"/>
  <c r="A183" i="1"/>
  <c r="B182" i="1"/>
  <c r="C175" i="1" l="1"/>
  <c r="T175" i="1" s="1"/>
  <c r="D175" i="1" s="1"/>
  <c r="A184" i="1"/>
  <c r="B183" i="1"/>
  <c r="C176" i="1" l="1"/>
  <c r="T176" i="1" s="1"/>
  <c r="D176" i="1" s="1"/>
  <c r="B184" i="1"/>
  <c r="A185" i="1"/>
  <c r="C177" i="1" l="1"/>
  <c r="T177" i="1" s="1"/>
  <c r="D177" i="1" s="1"/>
  <c r="B185" i="1"/>
  <c r="A186" i="1"/>
  <c r="C178" i="1" l="1"/>
  <c r="T178" i="1" s="1"/>
  <c r="D178" i="1"/>
  <c r="B186" i="1"/>
  <c r="A187" i="1"/>
  <c r="C179" i="1" l="1"/>
  <c r="T179" i="1" s="1"/>
  <c r="D179" i="1"/>
  <c r="B187" i="1"/>
  <c r="A188" i="1"/>
  <c r="C180" i="1" l="1"/>
  <c r="T180" i="1" s="1"/>
  <c r="D180" i="1"/>
  <c r="B188" i="1"/>
  <c r="A189" i="1"/>
  <c r="C181" i="1" l="1"/>
  <c r="T181" i="1" s="1"/>
  <c r="D181" i="1" s="1"/>
  <c r="B189" i="1"/>
  <c r="A190" i="1"/>
  <c r="C182" i="1" l="1"/>
  <c r="T182" i="1" s="1"/>
  <c r="D182" i="1" s="1"/>
  <c r="A191" i="1"/>
  <c r="B190" i="1"/>
  <c r="C183" i="1" l="1"/>
  <c r="T183" i="1" s="1"/>
  <c r="D183" i="1"/>
  <c r="B191" i="1"/>
  <c r="A192" i="1"/>
  <c r="C184" i="1" l="1"/>
  <c r="T184" i="1" s="1"/>
  <c r="D184" i="1" s="1"/>
  <c r="B192" i="1"/>
  <c r="A193" i="1"/>
  <c r="C185" i="1" l="1"/>
  <c r="T185" i="1" s="1"/>
  <c r="D185" i="1"/>
  <c r="B193" i="1"/>
  <c r="A194" i="1"/>
  <c r="C186" i="1" l="1"/>
  <c r="T186" i="1" s="1"/>
  <c r="D186" i="1" s="1"/>
  <c r="A195" i="1"/>
  <c r="B194" i="1"/>
  <c r="C187" i="1" l="1"/>
  <c r="T187" i="1" s="1"/>
  <c r="D187" i="1" s="1"/>
  <c r="B195" i="1"/>
  <c r="A196" i="1"/>
  <c r="C188" i="1" l="1"/>
  <c r="T188" i="1" s="1"/>
  <c r="D188" i="1" s="1"/>
  <c r="A197" i="1"/>
  <c r="B196" i="1"/>
  <c r="C189" i="1" l="1"/>
  <c r="T189" i="1" s="1"/>
  <c r="D189" i="1"/>
  <c r="B197" i="1"/>
  <c r="A198" i="1"/>
  <c r="C190" i="1" l="1"/>
  <c r="T190" i="1" s="1"/>
  <c r="D190" i="1" s="1"/>
  <c r="B198" i="1"/>
  <c r="A199" i="1"/>
  <c r="C191" i="1" l="1"/>
  <c r="T191" i="1" s="1"/>
  <c r="D191" i="1" s="1"/>
  <c r="B199" i="1"/>
  <c r="A200" i="1"/>
  <c r="C192" i="1" l="1"/>
  <c r="T192" i="1" s="1"/>
  <c r="D192" i="1" s="1"/>
  <c r="A201" i="1"/>
  <c r="B200" i="1"/>
  <c r="C193" i="1" l="1"/>
  <c r="T193" i="1" s="1"/>
  <c r="D193" i="1"/>
  <c r="A202" i="1"/>
  <c r="B201" i="1"/>
  <c r="C194" i="1" l="1"/>
  <c r="T194" i="1" s="1"/>
  <c r="D194" i="1" s="1"/>
  <c r="A203" i="1"/>
  <c r="B202" i="1"/>
  <c r="C195" i="1" l="1"/>
  <c r="T195" i="1" s="1"/>
  <c r="D195" i="1"/>
  <c r="B203" i="1"/>
  <c r="A204" i="1"/>
  <c r="C196" i="1" l="1"/>
  <c r="T196" i="1" s="1"/>
  <c r="D196" i="1" s="1"/>
  <c r="A205" i="1"/>
  <c r="B204" i="1"/>
  <c r="C197" i="1" l="1"/>
  <c r="T197" i="1" s="1"/>
  <c r="D197" i="1" s="1"/>
  <c r="B205" i="1"/>
  <c r="A206" i="1"/>
  <c r="C198" i="1" l="1"/>
  <c r="T198" i="1" s="1"/>
  <c r="D198" i="1" s="1"/>
  <c r="A207" i="1"/>
  <c r="B206" i="1"/>
  <c r="C199" i="1" l="1"/>
  <c r="T199" i="1" s="1"/>
  <c r="D199" i="1" s="1"/>
  <c r="B207" i="1"/>
  <c r="A208" i="1"/>
  <c r="C200" i="1" l="1"/>
  <c r="T200" i="1" s="1"/>
  <c r="D200" i="1" s="1"/>
  <c r="B208" i="1"/>
  <c r="A209" i="1"/>
  <c r="C201" i="1" l="1"/>
  <c r="T201" i="1" s="1"/>
  <c r="D201" i="1"/>
  <c r="B209" i="1"/>
  <c r="A210" i="1"/>
  <c r="C202" i="1" l="1"/>
  <c r="T202" i="1" s="1"/>
  <c r="D202" i="1" s="1"/>
  <c r="B210" i="1"/>
  <c r="A211" i="1"/>
  <c r="C203" i="1" l="1"/>
  <c r="T203" i="1" s="1"/>
  <c r="D203" i="1"/>
  <c r="B211" i="1"/>
  <c r="A212" i="1"/>
  <c r="C204" i="1" l="1"/>
  <c r="T204" i="1" s="1"/>
  <c r="D204" i="1" s="1"/>
  <c r="A213" i="1"/>
  <c r="B212" i="1"/>
  <c r="C205" i="1" l="1"/>
  <c r="T205" i="1" s="1"/>
  <c r="D205" i="1"/>
  <c r="A214" i="1"/>
  <c r="B213" i="1"/>
  <c r="C206" i="1" l="1"/>
  <c r="T206" i="1" s="1"/>
  <c r="D206" i="1" s="1"/>
  <c r="A215" i="1"/>
  <c r="B214" i="1"/>
  <c r="C207" i="1" l="1"/>
  <c r="T207" i="1" s="1"/>
  <c r="D207" i="1" s="1"/>
  <c r="B215" i="1"/>
  <c r="A216" i="1"/>
  <c r="D208" i="1" l="1"/>
  <c r="C208" i="1"/>
  <c r="T208" i="1" s="1"/>
  <c r="A217" i="1"/>
  <c r="B216" i="1"/>
  <c r="C209" i="1" l="1"/>
  <c r="T209" i="1" s="1"/>
  <c r="D209" i="1" s="1"/>
  <c r="B217" i="1"/>
  <c r="A218" i="1"/>
  <c r="D210" i="1" l="1"/>
  <c r="C210" i="1"/>
  <c r="T210" i="1" s="1"/>
  <c r="B218" i="1"/>
  <c r="A219" i="1"/>
  <c r="C211" i="1" l="1"/>
  <c r="T211" i="1" s="1"/>
  <c r="D211" i="1" s="1"/>
  <c r="A220" i="1"/>
  <c r="B219" i="1"/>
  <c r="D212" i="1" l="1"/>
  <c r="C212" i="1"/>
  <c r="T212" i="1" s="1"/>
  <c r="A221" i="1"/>
  <c r="B220" i="1"/>
  <c r="C213" i="1" l="1"/>
  <c r="T213" i="1" s="1"/>
  <c r="D213" i="1" s="1"/>
  <c r="B221" i="1"/>
  <c r="A222" i="1"/>
  <c r="D214" i="1" l="1"/>
  <c r="C214" i="1"/>
  <c r="T214" i="1" s="1"/>
  <c r="B222" i="1"/>
  <c r="A223" i="1"/>
  <c r="D215" i="1" l="1"/>
  <c r="C215" i="1"/>
  <c r="T215" i="1" s="1"/>
  <c r="B223" i="1"/>
  <c r="A224" i="1"/>
  <c r="D216" i="1" l="1"/>
  <c r="C216" i="1"/>
  <c r="T216" i="1" s="1"/>
  <c r="B224" i="1"/>
  <c r="A225" i="1"/>
  <c r="D217" i="1" l="1"/>
  <c r="C217" i="1"/>
  <c r="T217" i="1" s="1"/>
  <c r="B225" i="1"/>
  <c r="A226" i="1"/>
  <c r="C218" i="1" l="1"/>
  <c r="T218" i="1" s="1"/>
  <c r="D218" i="1" s="1"/>
  <c r="B226" i="1"/>
  <c r="A227" i="1"/>
  <c r="C219" i="1" l="1"/>
  <c r="T219" i="1" s="1"/>
  <c r="D219" i="1" s="1"/>
  <c r="B227" i="1"/>
  <c r="A228" i="1"/>
  <c r="C220" i="1" l="1"/>
  <c r="T220" i="1" s="1"/>
  <c r="D220" i="1" s="1"/>
  <c r="A229" i="1"/>
  <c r="B228" i="1"/>
  <c r="C221" i="1" l="1"/>
  <c r="T221" i="1" s="1"/>
  <c r="D221" i="1" s="1"/>
  <c r="B229" i="1"/>
  <c r="A230" i="1"/>
  <c r="C222" i="1" l="1"/>
  <c r="T222" i="1" s="1"/>
  <c r="D222" i="1" s="1"/>
  <c r="A231" i="1"/>
  <c r="B230" i="1"/>
  <c r="D223" i="1" l="1"/>
  <c r="C223" i="1"/>
  <c r="T223" i="1" s="1"/>
  <c r="B231" i="1"/>
  <c r="A232" i="1"/>
  <c r="D224" i="1" l="1"/>
  <c r="C224" i="1"/>
  <c r="T224" i="1" s="1"/>
  <c r="A233" i="1"/>
  <c r="B232" i="1"/>
  <c r="C225" i="1" l="1"/>
  <c r="T225" i="1" s="1"/>
  <c r="D225" i="1" s="1"/>
  <c r="A234" i="1"/>
  <c r="B233" i="1"/>
  <c r="D226" i="1" l="1"/>
  <c r="C226" i="1"/>
  <c r="T226" i="1" s="1"/>
  <c r="B234" i="1"/>
  <c r="A235" i="1"/>
  <c r="D227" i="1" l="1"/>
  <c r="C227" i="1"/>
  <c r="T227" i="1" s="1"/>
  <c r="A236" i="1"/>
  <c r="B235" i="1"/>
  <c r="D228" i="1" l="1"/>
  <c r="C228" i="1"/>
  <c r="T228" i="1" s="1"/>
  <c r="A237" i="1"/>
  <c r="B236" i="1"/>
  <c r="D229" i="1" l="1"/>
  <c r="C229" i="1"/>
  <c r="T229" i="1" s="1"/>
  <c r="A238" i="1"/>
  <c r="B237" i="1"/>
  <c r="D230" i="1" l="1"/>
  <c r="C230" i="1"/>
  <c r="T230" i="1" s="1"/>
  <c r="B238" i="1"/>
  <c r="A239" i="1"/>
  <c r="D231" i="1" l="1"/>
  <c r="C231" i="1"/>
  <c r="T231" i="1" s="1"/>
  <c r="A240" i="1"/>
  <c r="B239" i="1"/>
  <c r="D232" i="1" l="1"/>
  <c r="C232" i="1"/>
  <c r="T232" i="1" s="1"/>
  <c r="A241" i="1"/>
  <c r="B240" i="1"/>
  <c r="D233" i="1" l="1"/>
  <c r="C233" i="1"/>
  <c r="T233" i="1" s="1"/>
  <c r="A242" i="1"/>
  <c r="B241" i="1"/>
  <c r="C234" i="1" l="1"/>
  <c r="T234" i="1" s="1"/>
  <c r="D234" i="1" s="1"/>
  <c r="B242" i="1"/>
  <c r="A243" i="1"/>
  <c r="C235" i="1" l="1"/>
  <c r="T235" i="1" s="1"/>
  <c r="D235" i="1" s="1"/>
  <c r="A244" i="1"/>
  <c r="B243" i="1"/>
  <c r="D236" i="1" l="1"/>
  <c r="C236" i="1"/>
  <c r="T236" i="1" s="1"/>
  <c r="B244" i="1"/>
  <c r="A245" i="1"/>
  <c r="D237" i="1" l="1"/>
  <c r="C237" i="1"/>
  <c r="T237" i="1" s="1"/>
  <c r="A246" i="1"/>
  <c r="B245" i="1"/>
  <c r="D238" i="1" l="1"/>
  <c r="C238" i="1"/>
  <c r="T238" i="1" s="1"/>
  <c r="B246" i="1"/>
  <c r="A247" i="1"/>
  <c r="D239" i="1" l="1"/>
  <c r="C239" i="1"/>
  <c r="T239" i="1" s="1"/>
  <c r="A248" i="1"/>
  <c r="B247" i="1"/>
  <c r="D240" i="1" l="1"/>
  <c r="C240" i="1"/>
  <c r="T240" i="1" s="1"/>
  <c r="B248" i="1"/>
  <c r="A249" i="1"/>
  <c r="D241" i="1" l="1"/>
  <c r="C241" i="1"/>
  <c r="T241" i="1" s="1"/>
  <c r="A250" i="1"/>
  <c r="B249" i="1"/>
  <c r="D242" i="1" l="1"/>
  <c r="C242" i="1"/>
  <c r="T242" i="1" s="1"/>
  <c r="B250" i="1"/>
  <c r="A251" i="1"/>
  <c r="D243" i="1" l="1"/>
  <c r="C243" i="1"/>
  <c r="T243" i="1" s="1"/>
  <c r="A252" i="1"/>
  <c r="B251" i="1"/>
  <c r="D244" i="1" l="1"/>
  <c r="C244" i="1"/>
  <c r="T244" i="1" s="1"/>
  <c r="B252" i="1"/>
  <c r="A253" i="1"/>
  <c r="D245" i="1" l="1"/>
  <c r="C245" i="1"/>
  <c r="T245" i="1" s="1"/>
  <c r="A254" i="1"/>
  <c r="B253" i="1"/>
  <c r="D246" i="1" l="1"/>
  <c r="C246" i="1"/>
  <c r="T246" i="1" s="1"/>
  <c r="B254" i="1"/>
  <c r="A255" i="1"/>
  <c r="D247" i="1" l="1"/>
  <c r="C247" i="1"/>
  <c r="T247" i="1" s="1"/>
  <c r="A256" i="1"/>
  <c r="B255" i="1"/>
  <c r="D248" i="1" l="1"/>
  <c r="C248" i="1"/>
  <c r="T248" i="1" s="1"/>
  <c r="B256" i="1"/>
  <c r="A257" i="1"/>
  <c r="D249" i="1" l="1"/>
  <c r="C249" i="1"/>
  <c r="T249" i="1" s="1"/>
  <c r="A258" i="1"/>
  <c r="B257" i="1"/>
  <c r="C250" i="1" l="1"/>
  <c r="T250" i="1" s="1"/>
  <c r="D250" i="1" s="1"/>
  <c r="A259" i="1"/>
  <c r="B258" i="1"/>
  <c r="D251" i="1" l="1"/>
  <c r="C251" i="1"/>
  <c r="T251" i="1" s="1"/>
  <c r="A260" i="1"/>
  <c r="B259" i="1"/>
  <c r="D252" i="1" l="1"/>
  <c r="C252" i="1"/>
  <c r="T252" i="1" s="1"/>
  <c r="A261" i="1"/>
  <c r="B260" i="1"/>
  <c r="D253" i="1" l="1"/>
  <c r="C253" i="1"/>
  <c r="T253" i="1" s="1"/>
  <c r="A262" i="1"/>
  <c r="B261" i="1"/>
  <c r="D254" i="1" l="1"/>
  <c r="C254" i="1"/>
  <c r="T254" i="1" s="1"/>
  <c r="A263" i="1"/>
  <c r="B262" i="1"/>
  <c r="D255" i="1" l="1"/>
  <c r="C255" i="1"/>
  <c r="T255" i="1" s="1"/>
  <c r="A264" i="1"/>
  <c r="B263" i="1"/>
  <c r="C256" i="1" l="1"/>
  <c r="T256" i="1" s="1"/>
  <c r="D256" i="1" s="1"/>
  <c r="B264" i="1"/>
  <c r="A265" i="1"/>
  <c r="C257" i="1" l="1"/>
  <c r="T257" i="1" s="1"/>
  <c r="D257" i="1" s="1"/>
  <c r="A266" i="1"/>
  <c r="B265" i="1"/>
  <c r="C258" i="1" l="1"/>
  <c r="T258" i="1" s="1"/>
  <c r="D258" i="1" s="1"/>
  <c r="B266" i="1"/>
  <c r="A267" i="1"/>
  <c r="C259" i="1" l="1"/>
  <c r="T259" i="1" s="1"/>
  <c r="D259" i="1" s="1"/>
  <c r="A268" i="1"/>
  <c r="B267" i="1"/>
  <c r="C260" i="1" l="1"/>
  <c r="T260" i="1" s="1"/>
  <c r="D260" i="1" s="1"/>
  <c r="D268" i="1"/>
  <c r="C268" i="1"/>
  <c r="B268" i="1"/>
  <c r="T268" i="1"/>
  <c r="A269" i="1"/>
  <c r="D261" i="1" l="1"/>
  <c r="C261" i="1"/>
  <c r="T261" i="1" s="1"/>
  <c r="A270" i="1"/>
  <c r="D269" i="1"/>
  <c r="C269" i="1"/>
  <c r="B269" i="1"/>
  <c r="T269" i="1"/>
  <c r="D262" i="1" l="1"/>
  <c r="C262" i="1"/>
  <c r="T262" i="1" s="1"/>
  <c r="D270" i="1"/>
  <c r="C270" i="1"/>
  <c r="B270" i="1"/>
  <c r="T270" i="1"/>
  <c r="A271" i="1"/>
  <c r="D263" i="1" l="1"/>
  <c r="C263" i="1"/>
  <c r="T263" i="1" s="1"/>
  <c r="A272" i="1"/>
  <c r="D271" i="1"/>
  <c r="C271" i="1"/>
  <c r="B271" i="1"/>
  <c r="T271" i="1"/>
  <c r="D264" i="1" l="1"/>
  <c r="C264" i="1"/>
  <c r="T264" i="1" s="1"/>
  <c r="D272" i="1"/>
  <c r="C272" i="1"/>
  <c r="B272" i="1"/>
  <c r="T272" i="1"/>
  <c r="A273" i="1"/>
  <c r="C265" i="1" l="1"/>
  <c r="T265" i="1" s="1"/>
  <c r="D265" i="1" s="1"/>
  <c r="A274" i="1"/>
  <c r="C273" i="1"/>
  <c r="D273" i="1"/>
  <c r="B273" i="1"/>
  <c r="T273" i="1"/>
  <c r="D266" i="1" l="1"/>
  <c r="C266" i="1"/>
  <c r="T266" i="1" s="1"/>
  <c r="D274" i="1"/>
  <c r="C274" i="1"/>
  <c r="B274" i="1"/>
  <c r="T274" i="1"/>
  <c r="A275" i="1"/>
  <c r="C267" i="1" l="1"/>
  <c r="T267" i="1" s="1"/>
  <c r="D267" i="1" s="1"/>
  <c r="A276" i="1"/>
  <c r="D275" i="1"/>
  <c r="C275" i="1"/>
  <c r="B275" i="1"/>
  <c r="T275" i="1"/>
  <c r="D276" i="1" l="1"/>
  <c r="C276" i="1"/>
  <c r="B276" i="1"/>
  <c r="T276" i="1"/>
  <c r="A277" i="1"/>
  <c r="A278" i="1" l="1"/>
  <c r="B277" i="1"/>
  <c r="T277" i="1"/>
  <c r="D277" i="1"/>
  <c r="C277" i="1"/>
  <c r="B278" i="1" l="1"/>
  <c r="T278" i="1"/>
  <c r="A279" i="1"/>
  <c r="C278" i="1"/>
  <c r="D278" i="1"/>
  <c r="C279" i="1" l="1"/>
  <c r="B279" i="1"/>
  <c r="T279" i="1"/>
  <c r="A280" i="1"/>
  <c r="D279" i="1"/>
  <c r="B280" i="1" l="1"/>
  <c r="D280" i="1"/>
  <c r="T280" i="1"/>
  <c r="A281" i="1"/>
  <c r="C280" i="1"/>
  <c r="D281" i="1" l="1"/>
  <c r="C281" i="1"/>
  <c r="A282" i="1"/>
  <c r="T281" i="1"/>
  <c r="B281" i="1"/>
  <c r="B282" i="1" l="1"/>
  <c r="D282" i="1"/>
  <c r="C282" i="1"/>
  <c r="T282" i="1"/>
  <c r="A283" i="1"/>
  <c r="C283" i="1" l="1"/>
  <c r="B283" i="1"/>
  <c r="A284" i="1"/>
  <c r="T283" i="1"/>
  <c r="D283" i="1"/>
  <c r="B284" i="1" l="1"/>
  <c r="D284" i="1"/>
  <c r="C284" i="1"/>
  <c r="A285" i="1"/>
  <c r="T284" i="1"/>
  <c r="D285" i="1" l="1"/>
  <c r="C285" i="1"/>
  <c r="A286" i="1"/>
  <c r="T285" i="1"/>
  <c r="B285" i="1"/>
  <c r="A287" i="1" l="1"/>
  <c r="D286" i="1"/>
  <c r="C286" i="1"/>
  <c r="B286" i="1"/>
  <c r="T286" i="1"/>
  <c r="D287" i="1" l="1"/>
  <c r="A288" i="1"/>
  <c r="B287" i="1"/>
  <c r="T287" i="1"/>
  <c r="C287" i="1"/>
  <c r="A289" i="1" l="1"/>
  <c r="D288" i="1"/>
  <c r="C288" i="1"/>
  <c r="B288" i="1"/>
  <c r="T288" i="1"/>
  <c r="D289" i="1" l="1"/>
  <c r="C289" i="1"/>
  <c r="B289" i="1"/>
  <c r="T289" i="1"/>
  <c r="A290" i="1"/>
  <c r="A291" i="1" l="1"/>
  <c r="D290" i="1"/>
  <c r="C290" i="1"/>
  <c r="B290" i="1"/>
  <c r="T290" i="1"/>
  <c r="D291" i="1" l="1"/>
  <c r="C291" i="1"/>
  <c r="B291" i="1"/>
  <c r="T291" i="1"/>
  <c r="A292" i="1"/>
  <c r="A293" i="1" l="1"/>
  <c r="D292" i="1"/>
  <c r="C292" i="1"/>
  <c r="B292" i="1"/>
  <c r="T292" i="1"/>
  <c r="D293" i="1" l="1"/>
  <c r="C293" i="1"/>
  <c r="B293" i="1"/>
  <c r="T293" i="1"/>
  <c r="A294" i="1"/>
  <c r="A295" i="1" l="1"/>
  <c r="D294" i="1"/>
  <c r="C294" i="1"/>
  <c r="B294" i="1"/>
  <c r="T294" i="1"/>
  <c r="D295" i="1" l="1"/>
  <c r="C295" i="1"/>
  <c r="B295" i="1"/>
  <c r="T295" i="1"/>
  <c r="A296" i="1"/>
  <c r="A297" i="1" l="1"/>
  <c r="D296" i="1"/>
  <c r="C296" i="1"/>
  <c r="B296" i="1"/>
  <c r="T296" i="1"/>
  <c r="D297" i="1" l="1"/>
  <c r="A298" i="1"/>
  <c r="B297" i="1"/>
  <c r="T297" i="1"/>
  <c r="C297" i="1"/>
  <c r="A299" i="1" l="1"/>
  <c r="D298" i="1"/>
  <c r="C298" i="1"/>
  <c r="B298" i="1"/>
  <c r="T298" i="1"/>
  <c r="D299" i="1" l="1"/>
  <c r="C299" i="1"/>
  <c r="B299" i="1"/>
  <c r="T299" i="1"/>
  <c r="A300" i="1"/>
  <c r="A301" i="1" l="1"/>
  <c r="D300" i="1"/>
  <c r="C300" i="1"/>
  <c r="B300" i="1"/>
  <c r="T300" i="1"/>
  <c r="D301" i="1" l="1"/>
  <c r="C301" i="1"/>
  <c r="B301" i="1"/>
  <c r="T301" i="1"/>
  <c r="A302" i="1"/>
  <c r="B302" i="1" l="1"/>
  <c r="D302" i="1"/>
  <c r="C302" i="1"/>
  <c r="A303" i="1"/>
  <c r="T302" i="1"/>
  <c r="D303" i="1" l="1"/>
  <c r="C303" i="1"/>
  <c r="B303" i="1"/>
  <c r="T303" i="1"/>
  <c r="A304" i="1"/>
  <c r="B304" i="1" l="1"/>
  <c r="D304" i="1"/>
  <c r="C304" i="1"/>
  <c r="A305" i="1"/>
  <c r="T304" i="1"/>
  <c r="D305" i="1" l="1"/>
  <c r="C305" i="1"/>
  <c r="B305" i="1"/>
  <c r="T305" i="1"/>
  <c r="A306" i="1"/>
  <c r="T306" i="1" l="1"/>
  <c r="A307" i="1"/>
  <c r="D306" i="1"/>
  <c r="C306" i="1"/>
  <c r="B306" i="1"/>
  <c r="A308" i="1" l="1"/>
  <c r="D307" i="1"/>
  <c r="C307" i="1"/>
  <c r="B307" i="1"/>
  <c r="T307" i="1"/>
  <c r="T308" i="1" l="1"/>
  <c r="A309" i="1"/>
  <c r="D308" i="1"/>
  <c r="C308" i="1"/>
  <c r="B308" i="1"/>
  <c r="D309" i="1" l="1"/>
  <c r="C309" i="1"/>
  <c r="A310" i="1"/>
  <c r="T309" i="1"/>
  <c r="B309" i="1"/>
  <c r="B310" i="1" l="1"/>
  <c r="D310" i="1"/>
  <c r="C310" i="1"/>
  <c r="A311" i="1"/>
  <c r="T310" i="1"/>
  <c r="D311" i="1" l="1"/>
  <c r="C311" i="1"/>
  <c r="B311" i="1"/>
  <c r="T311" i="1"/>
  <c r="A312" i="1"/>
  <c r="B312" i="1" l="1"/>
  <c r="D312" i="1"/>
  <c r="C312" i="1"/>
  <c r="A313" i="1"/>
  <c r="T312" i="1"/>
  <c r="D313" i="1" l="1"/>
  <c r="C313" i="1"/>
  <c r="B313" i="1"/>
  <c r="T313" i="1"/>
  <c r="A314" i="1"/>
  <c r="B314" i="1" l="1"/>
  <c r="D314" i="1"/>
  <c r="C314" i="1"/>
  <c r="A315" i="1"/>
  <c r="T314" i="1"/>
  <c r="D315" i="1" l="1"/>
  <c r="C315" i="1"/>
  <c r="B315" i="1"/>
  <c r="T315" i="1"/>
  <c r="A316" i="1"/>
  <c r="B316" i="1" l="1"/>
  <c r="D316" i="1"/>
  <c r="C316" i="1"/>
  <c r="A317" i="1"/>
  <c r="T316" i="1"/>
  <c r="D317" i="1" l="1"/>
  <c r="C317" i="1"/>
  <c r="B317" i="1"/>
  <c r="T317" i="1"/>
  <c r="A318" i="1"/>
  <c r="B318" i="1" l="1"/>
  <c r="D318" i="1"/>
  <c r="C318" i="1"/>
  <c r="A319" i="1"/>
  <c r="T318" i="1"/>
  <c r="D319" i="1" l="1"/>
  <c r="C319" i="1"/>
  <c r="B319" i="1"/>
  <c r="T319" i="1"/>
  <c r="A320" i="1"/>
  <c r="B320" i="1" l="1"/>
  <c r="D320" i="1"/>
  <c r="C320" i="1"/>
  <c r="A321" i="1"/>
  <c r="T320" i="1"/>
  <c r="D321" i="1" l="1"/>
  <c r="C321" i="1"/>
  <c r="B321" i="1"/>
  <c r="T321" i="1"/>
  <c r="A322" i="1"/>
  <c r="B322" i="1" l="1"/>
  <c r="D322" i="1"/>
  <c r="C322" i="1"/>
  <c r="A323" i="1"/>
  <c r="T322" i="1"/>
  <c r="D323" i="1" l="1"/>
  <c r="C323" i="1"/>
  <c r="B323" i="1"/>
  <c r="T323" i="1"/>
  <c r="A324" i="1"/>
  <c r="A325" i="1" l="1"/>
  <c r="D324" i="1"/>
  <c r="C324" i="1"/>
  <c r="B324" i="1"/>
  <c r="T324" i="1"/>
  <c r="D325" i="1" l="1"/>
  <c r="C325" i="1"/>
  <c r="B325" i="1"/>
  <c r="T325" i="1"/>
  <c r="A326" i="1"/>
  <c r="A327" i="1" l="1"/>
  <c r="D326" i="1"/>
  <c r="C326" i="1"/>
  <c r="B326" i="1"/>
  <c r="T326" i="1"/>
  <c r="D327" i="1" l="1"/>
  <c r="C327" i="1"/>
  <c r="B327" i="1"/>
  <c r="T327" i="1"/>
  <c r="A328" i="1"/>
  <c r="A329" i="1" l="1"/>
  <c r="D328" i="1"/>
  <c r="C328" i="1"/>
  <c r="B328" i="1"/>
  <c r="T328" i="1"/>
  <c r="D329" i="1" l="1"/>
  <c r="C329" i="1"/>
  <c r="B329" i="1"/>
  <c r="T329" i="1"/>
  <c r="A330" i="1"/>
  <c r="B330" i="1" l="1"/>
  <c r="D330" i="1"/>
  <c r="C330" i="1"/>
  <c r="A331" i="1"/>
  <c r="T330" i="1"/>
  <c r="D331" i="1" l="1"/>
  <c r="C331" i="1"/>
  <c r="B331" i="1"/>
  <c r="T331" i="1"/>
  <c r="A332" i="1"/>
  <c r="B332" i="1" l="1"/>
  <c r="D332" i="1"/>
  <c r="C332" i="1"/>
  <c r="A333" i="1"/>
  <c r="T332" i="1"/>
  <c r="D333" i="1" l="1"/>
  <c r="C333" i="1"/>
  <c r="B333" i="1"/>
  <c r="T333" i="1"/>
  <c r="A334" i="1"/>
  <c r="B334" i="1" l="1"/>
  <c r="D334" i="1"/>
  <c r="C334" i="1"/>
  <c r="A335" i="1"/>
  <c r="T334" i="1"/>
  <c r="D335" i="1" l="1"/>
  <c r="C335" i="1"/>
  <c r="A336" i="1"/>
  <c r="T335" i="1"/>
  <c r="B335" i="1"/>
  <c r="B336" i="1" l="1"/>
  <c r="D336" i="1"/>
  <c r="C336" i="1"/>
  <c r="A337" i="1"/>
  <c r="T336" i="1"/>
  <c r="D337" i="1" l="1"/>
  <c r="C337" i="1"/>
  <c r="A338" i="1"/>
  <c r="T337" i="1"/>
  <c r="B337" i="1"/>
  <c r="A339" i="1" l="1"/>
  <c r="D338" i="1"/>
  <c r="C338" i="1"/>
  <c r="B338" i="1"/>
  <c r="T338" i="1"/>
  <c r="D339" i="1" l="1"/>
  <c r="C339" i="1"/>
  <c r="A340" i="1"/>
  <c r="T339" i="1"/>
  <c r="B339" i="1"/>
  <c r="A341" i="1" l="1"/>
  <c r="D340" i="1"/>
  <c r="C340" i="1"/>
  <c r="B340" i="1"/>
  <c r="T340" i="1"/>
  <c r="D341" i="1" l="1"/>
  <c r="C341" i="1"/>
  <c r="A342" i="1"/>
  <c r="T341" i="1"/>
  <c r="B341" i="1"/>
  <c r="A343" i="1" l="1"/>
  <c r="D342" i="1"/>
  <c r="C342" i="1"/>
  <c r="B342" i="1"/>
  <c r="T342" i="1"/>
  <c r="D343" i="1" l="1"/>
  <c r="C343" i="1"/>
  <c r="A344" i="1"/>
  <c r="T343" i="1"/>
  <c r="B343" i="1"/>
  <c r="A345" i="1" l="1"/>
  <c r="D344" i="1"/>
  <c r="C344" i="1"/>
  <c r="B344" i="1"/>
  <c r="T344" i="1"/>
  <c r="D345" i="1" l="1"/>
  <c r="C345" i="1"/>
  <c r="A346" i="1"/>
  <c r="T345" i="1"/>
  <c r="B345" i="1"/>
  <c r="B346" i="1" l="1"/>
  <c r="D346" i="1"/>
  <c r="C346" i="1"/>
  <c r="A347" i="1"/>
  <c r="T346" i="1"/>
  <c r="D347" i="1" l="1"/>
  <c r="C347" i="1"/>
  <c r="A348" i="1"/>
  <c r="T347" i="1"/>
  <c r="B347" i="1"/>
  <c r="B348" i="1" l="1"/>
  <c r="D348" i="1"/>
  <c r="C348" i="1"/>
  <c r="A349" i="1"/>
  <c r="T348" i="1"/>
  <c r="D349" i="1" l="1"/>
  <c r="C349" i="1"/>
  <c r="A350" i="1"/>
  <c r="T349" i="1"/>
  <c r="B349" i="1"/>
  <c r="B350" i="1" l="1"/>
  <c r="D350" i="1"/>
  <c r="C350" i="1"/>
  <c r="A351" i="1"/>
  <c r="T350" i="1"/>
  <c r="D351" i="1" l="1"/>
  <c r="C351" i="1"/>
  <c r="A352" i="1"/>
  <c r="T351" i="1"/>
  <c r="B351" i="1"/>
  <c r="B352" i="1" l="1"/>
  <c r="D352" i="1"/>
  <c r="C352" i="1"/>
  <c r="A353" i="1"/>
  <c r="T352" i="1"/>
  <c r="D353" i="1" l="1"/>
  <c r="C353" i="1"/>
  <c r="B353" i="1"/>
  <c r="T353" i="1"/>
  <c r="A354" i="1"/>
  <c r="B354" i="1" l="1"/>
  <c r="D354" i="1"/>
  <c r="C354" i="1"/>
  <c r="A355" i="1"/>
  <c r="T354" i="1"/>
  <c r="D355" i="1" l="1"/>
  <c r="C355" i="1"/>
  <c r="B355" i="1"/>
  <c r="T355" i="1"/>
  <c r="A356" i="1"/>
  <c r="B356" i="1" l="1"/>
  <c r="D356" i="1"/>
  <c r="C356" i="1"/>
  <c r="A357" i="1"/>
  <c r="T356" i="1"/>
  <c r="D357" i="1" l="1"/>
  <c r="C357" i="1"/>
  <c r="B357" i="1"/>
  <c r="T357" i="1"/>
  <c r="A358" i="1"/>
  <c r="B358" i="1" l="1"/>
  <c r="D358" i="1"/>
  <c r="C358" i="1"/>
  <c r="A359" i="1"/>
  <c r="T358" i="1"/>
  <c r="D359" i="1" l="1"/>
  <c r="C359" i="1"/>
  <c r="A360" i="1"/>
  <c r="T359" i="1"/>
  <c r="B359" i="1"/>
  <c r="B360" i="1" l="1"/>
  <c r="D360" i="1"/>
  <c r="C360" i="1"/>
  <c r="A361" i="1"/>
  <c r="T360" i="1"/>
  <c r="D361" i="1" l="1"/>
  <c r="C361" i="1"/>
  <c r="B361" i="1"/>
  <c r="T361" i="1"/>
  <c r="A362" i="1"/>
  <c r="B362" i="1" l="1"/>
  <c r="D362" i="1"/>
  <c r="C362" i="1"/>
  <c r="A363" i="1"/>
  <c r="T362" i="1"/>
  <c r="D363" i="1" l="1"/>
  <c r="C363" i="1"/>
  <c r="B363" i="1"/>
  <c r="T363" i="1"/>
  <c r="A364" i="1"/>
  <c r="A365" i="1" l="1"/>
  <c r="D364" i="1"/>
  <c r="C364" i="1"/>
  <c r="B364" i="1"/>
  <c r="T364" i="1"/>
  <c r="D365" i="1" l="1"/>
  <c r="C365" i="1"/>
  <c r="B365" i="1"/>
  <c r="T365" i="1"/>
  <c r="A366" i="1"/>
  <c r="B366" i="1" l="1"/>
  <c r="D366" i="1"/>
  <c r="C366" i="1"/>
  <c r="A367" i="1"/>
  <c r="T366" i="1"/>
  <c r="D367" i="1" l="1"/>
  <c r="C367" i="1"/>
  <c r="B367" i="1"/>
  <c r="T367" i="1"/>
  <c r="A368" i="1"/>
  <c r="B368" i="1" l="1"/>
  <c r="D368" i="1"/>
  <c r="C368" i="1"/>
  <c r="A369" i="1"/>
  <c r="T368" i="1"/>
  <c r="D369" i="1" l="1"/>
  <c r="C369" i="1"/>
  <c r="B369" i="1"/>
  <c r="T369" i="1"/>
  <c r="A370" i="1"/>
  <c r="B370" i="1" l="1"/>
  <c r="D370" i="1"/>
  <c r="C370" i="1"/>
  <c r="A371" i="1"/>
  <c r="T370" i="1"/>
  <c r="D371" i="1" l="1"/>
  <c r="C371" i="1"/>
  <c r="A372" i="1"/>
  <c r="T371" i="1"/>
  <c r="B371" i="1"/>
  <c r="A373" i="1" l="1"/>
  <c r="D372" i="1"/>
  <c r="C372" i="1"/>
  <c r="B372" i="1"/>
  <c r="T372" i="1"/>
  <c r="D373" i="1" l="1"/>
  <c r="C373" i="1"/>
  <c r="B373" i="1"/>
  <c r="T373" i="1"/>
  <c r="A374" i="1"/>
  <c r="B374" i="1" l="1"/>
  <c r="D374" i="1"/>
  <c r="C374" i="1"/>
  <c r="A375" i="1"/>
  <c r="T374" i="1"/>
  <c r="D375" i="1" l="1"/>
  <c r="C375" i="1"/>
  <c r="B375" i="1"/>
  <c r="T375" i="1"/>
  <c r="A376" i="1"/>
  <c r="B376" i="1" l="1"/>
  <c r="D376" i="1"/>
  <c r="C376" i="1"/>
  <c r="A377" i="1"/>
  <c r="T376" i="1"/>
  <c r="D377" i="1" l="1"/>
  <c r="C377" i="1"/>
  <c r="B377" i="1"/>
  <c r="T377" i="1"/>
  <c r="A378" i="1"/>
  <c r="B378" i="1" l="1"/>
  <c r="D378" i="1"/>
  <c r="C378" i="1"/>
  <c r="A379" i="1"/>
  <c r="T378" i="1"/>
  <c r="D379" i="1" l="1"/>
  <c r="C379" i="1"/>
  <c r="A380" i="1"/>
  <c r="T379" i="1"/>
  <c r="B379" i="1"/>
  <c r="A381" i="1" l="1"/>
  <c r="D380" i="1"/>
  <c r="C380" i="1"/>
  <c r="B380" i="1"/>
  <c r="T380" i="1"/>
  <c r="D381" i="1" l="1"/>
  <c r="C381" i="1"/>
  <c r="T381" i="1"/>
  <c r="A382" i="1"/>
  <c r="B381" i="1"/>
  <c r="E381" i="1"/>
  <c r="E382" i="1" l="1"/>
  <c r="D382" i="1"/>
  <c r="T382" i="1"/>
  <c r="B382" i="1"/>
  <c r="C382" i="1"/>
  <c r="A383" i="1"/>
  <c r="E383" i="1" l="1"/>
  <c r="D383" i="1"/>
  <c r="T383" i="1"/>
  <c r="A384" i="1"/>
  <c r="C383" i="1"/>
  <c r="B383" i="1"/>
  <c r="A385" i="1" l="1"/>
  <c r="B384" i="1"/>
  <c r="C384" i="1"/>
  <c r="D384" i="1"/>
  <c r="T384" i="1"/>
  <c r="E384" i="1"/>
  <c r="B385" i="1" l="1"/>
  <c r="A386" i="1"/>
  <c r="C385" i="1"/>
  <c r="D385" i="1"/>
  <c r="T385" i="1"/>
  <c r="E385" i="1"/>
  <c r="A387" i="1" l="1"/>
  <c r="B386" i="1"/>
  <c r="C386" i="1"/>
  <c r="D386" i="1"/>
  <c r="T386" i="1"/>
  <c r="E386" i="1"/>
  <c r="B387" i="1" l="1"/>
  <c r="A388" i="1"/>
  <c r="C387" i="1"/>
  <c r="D387" i="1"/>
  <c r="T387" i="1"/>
  <c r="E387" i="1"/>
  <c r="A389" i="1" l="1"/>
  <c r="B388" i="1"/>
  <c r="C388" i="1"/>
  <c r="T388" i="1"/>
  <c r="D388" i="1"/>
  <c r="E388" i="1"/>
  <c r="C389" i="1" l="1"/>
  <c r="B389" i="1"/>
  <c r="D389" i="1"/>
  <c r="T389" i="1"/>
  <c r="E389" i="1"/>
  <c r="A390" i="1"/>
  <c r="E390" i="1" l="1"/>
  <c r="B390" i="1"/>
  <c r="A391" i="1"/>
  <c r="T390" i="1"/>
  <c r="C390" i="1"/>
  <c r="D390" i="1"/>
  <c r="A392" i="1" l="1"/>
  <c r="B391" i="1"/>
  <c r="C391" i="1"/>
  <c r="D391" i="1"/>
  <c r="T391" i="1"/>
  <c r="E391" i="1"/>
  <c r="A393" i="1" l="1"/>
  <c r="B392" i="1"/>
  <c r="C392" i="1"/>
  <c r="D392" i="1"/>
  <c r="T392" i="1"/>
  <c r="E392" i="1"/>
  <c r="C393" i="1" l="1"/>
  <c r="B393" i="1"/>
  <c r="T393" i="1"/>
  <c r="D393" i="1"/>
  <c r="E393" i="1"/>
  <c r="A394" i="1"/>
  <c r="C394" i="1" l="1"/>
  <c r="B394" i="1"/>
  <c r="D394" i="1"/>
  <c r="T394" i="1"/>
  <c r="E394" i="1"/>
  <c r="A395" i="1"/>
  <c r="A396" i="1" l="1"/>
  <c r="B395" i="1"/>
  <c r="D395" i="1"/>
  <c r="C395" i="1"/>
  <c r="E395" i="1"/>
  <c r="T395" i="1"/>
  <c r="A397" i="1" l="1"/>
  <c r="B396" i="1"/>
  <c r="D396" i="1"/>
  <c r="C396" i="1"/>
  <c r="E396" i="1"/>
  <c r="T396" i="1"/>
  <c r="A398" i="1" l="1"/>
  <c r="B397" i="1"/>
  <c r="D397" i="1"/>
  <c r="C397" i="1"/>
  <c r="E397" i="1"/>
  <c r="T397" i="1"/>
  <c r="A399" i="1" l="1"/>
  <c r="B398" i="1"/>
  <c r="D398" i="1"/>
  <c r="C398" i="1"/>
  <c r="E398" i="1"/>
  <c r="T398" i="1"/>
  <c r="A400" i="1" l="1"/>
  <c r="B399" i="1"/>
  <c r="D399" i="1"/>
  <c r="C399" i="1"/>
  <c r="E399" i="1"/>
  <c r="T399" i="1"/>
  <c r="E400" i="1" l="1"/>
  <c r="B400" i="1"/>
  <c r="A401" i="1"/>
  <c r="C400" i="1"/>
  <c r="D400" i="1"/>
  <c r="T400" i="1"/>
  <c r="E401" i="1" l="1"/>
  <c r="B401" i="1"/>
  <c r="A402" i="1"/>
  <c r="C401" i="1"/>
  <c r="D401" i="1"/>
  <c r="T401" i="1"/>
  <c r="A403" i="1" l="1"/>
  <c r="B402" i="1"/>
  <c r="T402" i="1"/>
  <c r="C402" i="1"/>
  <c r="E402" i="1"/>
  <c r="D402" i="1"/>
  <c r="C403" i="1" l="1"/>
  <c r="B403" i="1"/>
  <c r="T403" i="1"/>
  <c r="D403" i="1"/>
  <c r="E403" i="1"/>
  <c r="A404" i="1"/>
  <c r="B404" i="1" l="1"/>
  <c r="A405" i="1"/>
  <c r="C404" i="1"/>
  <c r="T404" i="1"/>
  <c r="D404" i="1"/>
  <c r="E404" i="1"/>
  <c r="E405" i="1" l="1"/>
  <c r="B405" i="1"/>
  <c r="A406" i="1"/>
  <c r="C405" i="1"/>
  <c r="T405" i="1"/>
  <c r="D405" i="1"/>
  <c r="F405" i="1"/>
  <c r="T406" i="1" l="1"/>
  <c r="D406" i="1"/>
  <c r="F406" i="1"/>
  <c r="E406" i="1"/>
  <c r="B406" i="1"/>
  <c r="A407" i="1"/>
  <c r="C406" i="1"/>
  <c r="E407" i="1" l="1"/>
  <c r="B407" i="1"/>
  <c r="A408" i="1"/>
  <c r="C407" i="1"/>
  <c r="T407" i="1"/>
  <c r="D407" i="1"/>
  <c r="F407" i="1"/>
  <c r="A409" i="1" l="1"/>
  <c r="C408" i="1"/>
  <c r="T408" i="1"/>
  <c r="D408" i="1"/>
  <c r="E408" i="1"/>
  <c r="F408" i="1"/>
  <c r="B408" i="1"/>
  <c r="F409" i="1" l="1"/>
  <c r="E409" i="1"/>
  <c r="A410" i="1"/>
  <c r="B409" i="1"/>
  <c r="C409" i="1"/>
  <c r="T409" i="1"/>
  <c r="D409" i="1"/>
  <c r="A411" i="1" l="1"/>
  <c r="B410" i="1"/>
  <c r="C410" i="1"/>
  <c r="T410" i="1"/>
  <c r="D410" i="1"/>
  <c r="F410" i="1"/>
  <c r="E410" i="1"/>
  <c r="F411" i="1" l="1"/>
  <c r="E411" i="1"/>
  <c r="A412" i="1"/>
  <c r="B411" i="1"/>
  <c r="C411" i="1"/>
  <c r="T411" i="1"/>
  <c r="D411" i="1"/>
  <c r="B412" i="1" l="1"/>
  <c r="A413" i="1"/>
  <c r="C412" i="1"/>
  <c r="T412" i="1"/>
  <c r="D412" i="1"/>
  <c r="F412" i="1"/>
  <c r="E412" i="1"/>
  <c r="F413" i="1" l="1"/>
  <c r="E413" i="1"/>
  <c r="B413" i="1"/>
  <c r="A414" i="1"/>
  <c r="C413" i="1"/>
  <c r="T413" i="1"/>
  <c r="D413" i="1"/>
  <c r="B414" i="1" l="1"/>
  <c r="A415" i="1"/>
  <c r="C414" i="1"/>
  <c r="T414" i="1"/>
  <c r="D414" i="1"/>
  <c r="F414" i="1"/>
  <c r="E414" i="1"/>
  <c r="F415" i="1" l="1"/>
  <c r="E415" i="1"/>
  <c r="B415" i="1"/>
  <c r="A416" i="1"/>
  <c r="C415" i="1"/>
  <c r="T415" i="1"/>
  <c r="D415" i="1"/>
  <c r="B416" i="1" l="1"/>
  <c r="A417" i="1"/>
  <c r="C416" i="1"/>
  <c r="T416" i="1"/>
  <c r="D416" i="1"/>
  <c r="F416" i="1"/>
  <c r="E416" i="1"/>
  <c r="F417" i="1" l="1"/>
  <c r="E417" i="1"/>
  <c r="A418" i="1"/>
  <c r="B417" i="1"/>
  <c r="C417" i="1"/>
  <c r="T417" i="1"/>
  <c r="D417" i="1"/>
  <c r="B418" i="1" l="1"/>
  <c r="A419" i="1"/>
  <c r="C418" i="1"/>
  <c r="T418" i="1"/>
  <c r="D418" i="1"/>
  <c r="F418" i="1"/>
  <c r="E418" i="1"/>
  <c r="F419" i="1" l="1"/>
  <c r="E419" i="1"/>
  <c r="A420" i="1"/>
  <c r="B419" i="1"/>
  <c r="C419" i="1"/>
  <c r="T419" i="1"/>
  <c r="D419" i="1"/>
  <c r="B420" i="1" l="1"/>
  <c r="D420" i="1"/>
  <c r="A421" i="1"/>
  <c r="F420" i="1"/>
  <c r="C420" i="1"/>
  <c r="E420" i="1"/>
  <c r="B421" i="1" l="1"/>
  <c r="D421" i="1"/>
  <c r="A422" i="1"/>
  <c r="F421" i="1"/>
  <c r="C421" i="1"/>
  <c r="E421" i="1"/>
  <c r="B422" i="1" l="1"/>
  <c r="D422" i="1"/>
  <c r="A423" i="1"/>
  <c r="F422" i="1"/>
  <c r="C422" i="1"/>
  <c r="E422" i="1"/>
  <c r="C423" i="1" l="1"/>
  <c r="E423" i="1"/>
  <c r="F423" i="1"/>
  <c r="A424" i="1"/>
  <c r="B423" i="1"/>
  <c r="D423" i="1"/>
  <c r="C424" i="1" l="1"/>
  <c r="E424" i="1"/>
  <c r="F424" i="1"/>
  <c r="B424" i="1"/>
  <c r="A425" i="1"/>
  <c r="D424" i="1"/>
  <c r="C425" i="1" l="1"/>
  <c r="E425" i="1"/>
  <c r="F425" i="1"/>
  <c r="A426" i="1"/>
  <c r="B425" i="1"/>
  <c r="D425" i="1"/>
  <c r="C426" i="1" l="1"/>
  <c r="E426" i="1"/>
  <c r="F426" i="1"/>
  <c r="A427" i="1"/>
  <c r="B426" i="1"/>
  <c r="D426" i="1"/>
  <c r="C427" i="1" l="1"/>
  <c r="D62" i="1" s="1"/>
  <c r="B427" i="1"/>
  <c r="F427" i="1"/>
  <c r="D427" i="1"/>
  <c r="E427" i="1"/>
</calcChain>
</file>

<file path=xl/sharedStrings.xml><?xml version="1.0" encoding="utf-8"?>
<sst xmlns="http://schemas.openxmlformats.org/spreadsheetml/2006/main" count="48" uniqueCount="46">
  <si>
    <t>Datum první splátky</t>
  </si>
  <si>
    <t>Měsíční úrok</t>
  </si>
  <si>
    <t>Měsíční splátka</t>
  </si>
  <si>
    <t>Celkový počet plateb</t>
  </si>
  <si>
    <t>Celkový součet splátek</t>
  </si>
  <si>
    <t>Měsíc</t>
  </si>
  <si>
    <t>Datum
platby</t>
  </si>
  <si>
    <t>Platba jistiny</t>
  </si>
  <si>
    <t>Saldo</t>
  </si>
  <si>
    <t>Vstupní data</t>
  </si>
  <si>
    <t>Souhrn</t>
  </si>
  <si>
    <t>Kredit (půjčka)</t>
  </si>
  <si>
    <t>Roční úrok (p.a.)</t>
  </si>
  <si>
    <t>Úvěrový kalkulátor</t>
  </si>
  <si>
    <t>Název funkce</t>
  </si>
  <si>
    <t>PLATBA()</t>
  </si>
  <si>
    <t>POČET.OBDOBÍ()</t>
  </si>
  <si>
    <t>Jakou částku budu splácet každý měsíc, pokud si vezmu úvěr?</t>
  </si>
  <si>
    <t>Kolik splátek musím zaplatit pro úhradu úvěru?</t>
  </si>
  <si>
    <t>Jak vysoký je úrok, který banka vyžaduje pro úvěr za těchto podmínek?</t>
  </si>
  <si>
    <t>jakou částku si mohu půjčit?</t>
  </si>
  <si>
    <r>
      <t xml:space="preserve">Měnit lze buňky s </t>
    </r>
    <r>
      <rPr>
        <sz val="10"/>
        <color indexed="12"/>
        <rFont val="Arial"/>
        <family val="2"/>
      </rPr>
      <t>modrým</t>
    </r>
    <r>
      <rPr>
        <sz val="10"/>
        <rFont val="Arial"/>
        <family val="2"/>
        <charset val="238"/>
      </rPr>
      <t xml:space="preserve"> podkladem</t>
    </r>
  </si>
  <si>
    <t>ÚROKOVÁ.MÍRA()</t>
  </si>
  <si>
    <t>SOUČHODNOTA()</t>
  </si>
  <si>
    <t>Počet splátek (v měsících)</t>
  </si>
  <si>
    <t>Výše splátky (měsíční)</t>
  </si>
  <si>
    <t>Doba splácení úvěru (roky)</t>
  </si>
  <si>
    <t>Výše úvěru</t>
  </si>
  <si>
    <t xml:space="preserve">Výpočet počtu a doby splátek + odhad úroku </t>
  </si>
  <si>
    <t>počet splátek</t>
  </si>
  <si>
    <t>splátky od</t>
  </si>
  <si>
    <t>splátky do</t>
  </si>
  <si>
    <t xml:space="preserve">PŘEDPOKLÁDANÝ ÚROK </t>
  </si>
  <si>
    <t>Datum změny RS ČNB</t>
  </si>
  <si>
    <t>Rozhodný datum pro stanovení úroku (1.P.)</t>
  </si>
  <si>
    <t>Diskontní sazba ČNB</t>
  </si>
  <si>
    <t>Rozpis splátkového kalendáře</t>
  </si>
  <si>
    <r>
      <t>Repo sazba ČNB</t>
    </r>
    <r>
      <rPr>
        <sz val="10"/>
        <rFont val="Tahoma"/>
        <family val="2"/>
        <charset val="238"/>
      </rPr>
      <t xml:space="preserve">                              platná k 1 dni kalendářního pololetí vydání rozhodnutí o povolení splátek v %</t>
    </r>
  </si>
  <si>
    <r>
      <t xml:space="preserve">Počet dnů </t>
    </r>
    <r>
      <rPr>
        <sz val="10"/>
        <rFont val="Tahoma"/>
        <family val="2"/>
        <charset val="238"/>
      </rPr>
      <t>rozhodných pro výpočet úroku</t>
    </r>
  </si>
  <si>
    <r>
      <t xml:space="preserve">Úrok </t>
    </r>
    <r>
      <rPr>
        <sz val="10"/>
        <rFont val="Tahoma"/>
        <family val="2"/>
        <charset val="238"/>
      </rPr>
      <t>z odložené částky ve výši RS navýšené o 7% ČNB</t>
    </r>
  </si>
  <si>
    <t>DLUŽNÁ ČÁSTKA           v Kč</t>
  </si>
  <si>
    <t>SPLÁTKA              v Kč</t>
  </si>
  <si>
    <t>KONTROLA:</t>
  </si>
  <si>
    <t>správní poplatek za povolení splátek</t>
  </si>
  <si>
    <t xml:space="preserve">Doporučený počet splátek je 10 (jednotlivé splátky ve výši 1/10 dluhu) !!! </t>
  </si>
  <si>
    <t xml:space="preserve">Roční úrok dle zákona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</si>
</sst>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_(&quot;$&quot;* #,##0.00_);_(&quot;$&quot;* \(#,##0.00\);_(&quot;$&quot;* &quot;-&quot;??_);_(@_)"/>
    <numFmt numFmtId="165" formatCode="0.000%"/>
    <numFmt numFmtId="166" formatCode="#,##0.00\ &quot;Kč&quot;"/>
    <numFmt numFmtId="167" formatCode="#,##0\ &quot;Kč&quot;"/>
  </numFmts>
  <fonts count="24" x14ac:knownFonts="1">
    <font>
      <sz val="10"/>
      <name val="Tahoma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20"/>
      <name val="Impact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2"/>
      <name val="Arial"/>
      <family val="2"/>
    </font>
    <font>
      <sz val="14"/>
      <name val="Tahoma"/>
      <family val="2"/>
      <charset val="238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11"/>
      <name val="Tahoma"/>
      <family val="2"/>
      <charset val="238"/>
    </font>
    <font>
      <sz val="16"/>
      <name val="Tahoma"/>
      <family val="2"/>
      <charset val="238"/>
    </font>
    <font>
      <b/>
      <sz val="16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0"/>
      <color theme="3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1" fillId="2" borderId="0" xfId="4" applyFill="1"/>
    <xf numFmtId="0" fontId="5" fillId="2" borderId="1" xfId="4" applyFont="1" applyFill="1" applyBorder="1" applyAlignment="1">
      <alignment horizontal="center"/>
    </xf>
    <xf numFmtId="0" fontId="5" fillId="2" borderId="1" xfId="4" applyFont="1" applyFill="1" applyBorder="1" applyAlignment="1">
      <alignment vertical="center"/>
    </xf>
    <xf numFmtId="9" fontId="1" fillId="3" borderId="1" xfId="4" applyNumberFormat="1" applyFill="1" applyBorder="1" applyAlignment="1" applyProtection="1">
      <alignment vertical="center"/>
      <protection locked="0"/>
    </xf>
    <xf numFmtId="9" fontId="1" fillId="3" borderId="1" xfId="2" applyFill="1" applyBorder="1" applyAlignment="1" applyProtection="1">
      <alignment vertical="center"/>
      <protection locked="0"/>
    </xf>
    <xf numFmtId="9" fontId="6" fillId="4" borderId="1" xfId="4" applyNumberFormat="1" applyFont="1" applyFill="1" applyBorder="1" applyAlignment="1">
      <alignment vertical="center"/>
    </xf>
    <xf numFmtId="0" fontId="1" fillId="3" borderId="1" xfId="4" applyFill="1" applyBorder="1" applyAlignment="1" applyProtection="1">
      <alignment vertical="center"/>
      <protection locked="0"/>
    </xf>
    <xf numFmtId="1" fontId="6" fillId="4" borderId="1" xfId="3" applyNumberFormat="1" applyFont="1" applyFill="1" applyBorder="1" applyAlignment="1">
      <alignment vertical="center"/>
    </xf>
    <xf numFmtId="0" fontId="1" fillId="2" borderId="2" xfId="4" applyFill="1" applyBorder="1"/>
    <xf numFmtId="0" fontId="1" fillId="2" borderId="3" xfId="4" applyFill="1" applyBorder="1"/>
    <xf numFmtId="0" fontId="2" fillId="2" borderId="4" xfId="4" applyFont="1" applyFill="1" applyBorder="1" applyAlignment="1">
      <alignment wrapText="1"/>
    </xf>
    <xf numFmtId="0" fontId="2" fillId="2" borderId="0" xfId="4" applyFont="1" applyFill="1" applyAlignment="1">
      <alignment wrapText="1"/>
    </xf>
    <xf numFmtId="0" fontId="1" fillId="2" borderId="0" xfId="4" applyFont="1" applyFill="1"/>
    <xf numFmtId="44" fontId="1" fillId="3" borderId="1" xfId="4" applyNumberFormat="1" applyFill="1" applyBorder="1" applyAlignment="1" applyProtection="1">
      <alignment vertical="center"/>
      <protection locked="0"/>
    </xf>
    <xf numFmtId="44" fontId="6" fillId="4" borderId="1" xfId="4" applyNumberFormat="1" applyFont="1" applyFill="1" applyBorder="1" applyAlignment="1">
      <alignment vertical="center"/>
    </xf>
    <xf numFmtId="44" fontId="6" fillId="4" borderId="1" xfId="3" applyNumberFormat="1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3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8" fillId="7" borderId="6" xfId="0" applyNumberFormat="1" applyFont="1" applyFill="1" applyBorder="1" applyAlignment="1" applyProtection="1">
      <alignment horizontal="center" vertical="center" wrapText="1"/>
    </xf>
    <xf numFmtId="14" fontId="8" fillId="8" borderId="6" xfId="0" applyNumberFormat="1" applyFont="1" applyFill="1" applyBorder="1" applyAlignment="1" applyProtection="1">
      <alignment horizontal="center" vertical="center" wrapText="1"/>
      <protection locked="0"/>
    </xf>
    <xf numFmtId="14" fontId="8" fillId="8" borderId="7" xfId="0" applyNumberFormat="1" applyFont="1" applyFill="1" applyBorder="1" applyAlignment="1" applyProtection="1">
      <alignment horizontal="center" vertical="center"/>
      <protection locked="0"/>
    </xf>
    <xf numFmtId="2" fontId="8" fillId="9" borderId="6" xfId="0" applyNumberFormat="1" applyFont="1" applyFill="1" applyBorder="1" applyAlignment="1" applyProtection="1">
      <alignment horizontal="center" vertical="center" wrapText="1"/>
    </xf>
    <xf numFmtId="166" fontId="8" fillId="10" borderId="0" xfId="0" applyNumberFormat="1" applyFont="1" applyFill="1" applyBorder="1" applyAlignment="1" applyProtection="1">
      <alignment horizontal="center" vertical="center" wrapText="1"/>
    </xf>
    <xf numFmtId="167" fontId="10" fillId="11" borderId="8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66" fontId="11" fillId="0" borderId="0" xfId="0" applyNumberFormat="1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2" fontId="13" fillId="0" borderId="0" xfId="0" applyNumberFormat="1" applyFont="1" applyFill="1" applyBorder="1" applyAlignment="1" applyProtection="1">
      <alignment horizontal="center" vertical="center"/>
    </xf>
    <xf numFmtId="9" fontId="9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14" fontId="9" fillId="0" borderId="12" xfId="0" applyNumberFormat="1" applyFont="1" applyBorder="1" applyAlignment="1" applyProtection="1">
      <alignment horizontal="right" indent="1"/>
    </xf>
    <xf numFmtId="14" fontId="9" fillId="5" borderId="13" xfId="0" applyNumberFormat="1" applyFont="1" applyFill="1" applyBorder="1" applyAlignment="1" applyProtection="1">
      <alignment horizontal="right" indent="1"/>
    </xf>
    <xf numFmtId="2" fontId="9" fillId="0" borderId="14" xfId="0" applyNumberFormat="1" applyFont="1" applyBorder="1" applyAlignment="1" applyProtection="1">
      <alignment horizontal="right" indent="1"/>
    </xf>
    <xf numFmtId="0" fontId="9" fillId="0" borderId="0" xfId="0" applyFont="1" applyFill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horizontal="right" indent="1"/>
    </xf>
    <xf numFmtId="14" fontId="9" fillId="0" borderId="17" xfId="0" applyNumberFormat="1" applyFont="1" applyBorder="1" applyAlignment="1" applyProtection="1">
      <alignment vertical="center"/>
    </xf>
    <xf numFmtId="14" fontId="9" fillId="5" borderId="18" xfId="0" applyNumberFormat="1" applyFont="1" applyFill="1" applyBorder="1" applyAlignment="1" applyProtection="1">
      <alignment vertical="center"/>
    </xf>
    <xf numFmtId="4" fontId="9" fillId="0" borderId="19" xfId="0" applyNumberFormat="1" applyFont="1" applyBorder="1" applyAlignment="1" applyProtection="1">
      <alignment horizontal="right" vertical="center"/>
    </xf>
    <xf numFmtId="14" fontId="9" fillId="0" borderId="20" xfId="0" applyNumberFormat="1" applyFont="1" applyBorder="1" applyAlignment="1" applyProtection="1">
      <alignment vertical="center"/>
    </xf>
    <xf numFmtId="14" fontId="9" fillId="5" borderId="21" xfId="0" applyNumberFormat="1" applyFont="1" applyFill="1" applyBorder="1" applyAlignment="1" applyProtection="1">
      <alignment vertical="center"/>
    </xf>
    <xf numFmtId="4" fontId="9" fillId="0" borderId="22" xfId="0" applyNumberFormat="1" applyFont="1" applyBorder="1" applyAlignment="1" applyProtection="1">
      <alignment horizontal="right" vertical="center"/>
    </xf>
    <xf numFmtId="0" fontId="9" fillId="0" borderId="0" xfId="0" applyFont="1" applyProtection="1"/>
    <xf numFmtId="0" fontId="9" fillId="0" borderId="0" xfId="0" applyFont="1"/>
    <xf numFmtId="0" fontId="9" fillId="0" borderId="0" xfId="0" applyFont="1" applyAlignment="1" applyProtection="1">
      <alignment horizontal="right" indent="1"/>
    </xf>
    <xf numFmtId="44" fontId="9" fillId="4" borderId="23" xfId="1" applyNumberFormat="1" applyFont="1" applyFill="1" applyBorder="1" applyProtection="1">
      <protection locked="0"/>
    </xf>
    <xf numFmtId="0" fontId="9" fillId="0" borderId="0" xfId="0" applyFont="1" applyAlignment="1" applyProtection="1">
      <alignment horizontal="right"/>
    </xf>
    <xf numFmtId="10" fontId="9" fillId="4" borderId="23" xfId="2" applyNumberFormat="1" applyFont="1" applyFill="1" applyBorder="1" applyProtection="1">
      <protection locked="0"/>
    </xf>
    <xf numFmtId="14" fontId="9" fillId="4" borderId="23" xfId="0" applyNumberFormat="1" applyFont="1" applyFill="1" applyBorder="1" applyAlignment="1" applyProtection="1">
      <alignment horizontal="right" indent="1"/>
      <protection locked="0"/>
    </xf>
    <xf numFmtId="0" fontId="9" fillId="0" borderId="0" xfId="0" applyFont="1" applyFill="1" applyBorder="1" applyAlignment="1" applyProtection="1">
      <alignment horizontal="right" indent="1"/>
    </xf>
    <xf numFmtId="165" fontId="9" fillId="0" borderId="0" xfId="2" applyNumberFormat="1" applyFont="1" applyProtection="1"/>
    <xf numFmtId="44" fontId="9" fillId="0" borderId="0" xfId="0" applyNumberFormat="1" applyFont="1" applyFill="1" applyProtection="1"/>
    <xf numFmtId="10" fontId="9" fillId="0" borderId="0" xfId="2" applyNumberFormat="1" applyFont="1" applyProtection="1"/>
    <xf numFmtId="0" fontId="12" fillId="5" borderId="0" xfId="0" applyFont="1" applyFill="1" applyAlignment="1" applyProtection="1">
      <alignment horizontal="center"/>
    </xf>
    <xf numFmtId="14" fontId="12" fillId="5" borderId="0" xfId="0" applyNumberFormat="1" applyFont="1" applyFill="1" applyAlignment="1" applyProtection="1">
      <alignment horizontal="right"/>
    </xf>
    <xf numFmtId="166" fontId="12" fillId="5" borderId="0" xfId="0" applyNumberFormat="1" applyFont="1" applyFill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14" fontId="12" fillId="0" borderId="0" xfId="0" applyNumberFormat="1" applyFont="1" applyAlignment="1" applyProtection="1">
      <alignment horizontal="right"/>
    </xf>
    <xf numFmtId="4" fontId="12" fillId="0" borderId="0" xfId="0" applyNumberFormat="1" applyFont="1" applyAlignment="1" applyProtection="1">
      <alignment horizontal="right"/>
    </xf>
    <xf numFmtId="0" fontId="9" fillId="0" borderId="0" xfId="0" applyFont="1" applyAlignment="1" applyProtection="1"/>
    <xf numFmtId="4" fontId="12" fillId="0" borderId="0" xfId="0" applyNumberFormat="1" applyFont="1" applyFill="1" applyAlignment="1" applyProtection="1">
      <alignment horizontal="right"/>
      <protection locked="0"/>
    </xf>
    <xf numFmtId="0" fontId="9" fillId="6" borderId="0" xfId="0" applyFont="1" applyFill="1" applyProtection="1"/>
    <xf numFmtId="0" fontId="9" fillId="0" borderId="0" xfId="0" applyFont="1" applyFill="1" applyProtection="1"/>
    <xf numFmtId="0" fontId="11" fillId="0" borderId="25" xfId="0" applyFont="1" applyFill="1" applyBorder="1" applyAlignment="1" applyProtection="1">
      <alignment horizontal="center" vertical="center"/>
    </xf>
    <xf numFmtId="0" fontId="11" fillId="5" borderId="26" xfId="0" applyFont="1" applyFill="1" applyBorder="1" applyAlignment="1" applyProtection="1">
      <alignment horizontal="center" vertical="center" wrapText="1"/>
    </xf>
    <xf numFmtId="0" fontId="11" fillId="5" borderId="27" xfId="0" applyFont="1" applyFill="1" applyBorder="1" applyAlignment="1" applyProtection="1">
      <alignment horizontal="center" vertical="center" wrapText="1"/>
    </xf>
    <xf numFmtId="0" fontId="11" fillId="5" borderId="28" xfId="0" applyFont="1" applyFill="1" applyBorder="1" applyAlignment="1" applyProtection="1">
      <alignment horizontal="center" vertical="center" wrapText="1"/>
    </xf>
    <xf numFmtId="0" fontId="11" fillId="10" borderId="0" xfId="0" applyFont="1" applyFill="1" applyBorder="1" applyAlignment="1" applyProtection="1">
      <alignment horizontal="center" vertical="center" wrapText="1"/>
    </xf>
    <xf numFmtId="0" fontId="11" fillId="11" borderId="29" xfId="0" applyFont="1" applyFill="1" applyBorder="1" applyAlignment="1" applyProtection="1">
      <alignment horizontal="center" vertical="center" wrapText="1"/>
    </xf>
    <xf numFmtId="167" fontId="11" fillId="11" borderId="8" xfId="0" applyNumberFormat="1" applyFont="1" applyFill="1" applyBorder="1" applyAlignment="1" applyProtection="1">
      <alignment horizontal="center" vertical="center"/>
    </xf>
    <xf numFmtId="14" fontId="9" fillId="0" borderId="0" xfId="0" applyNumberFormat="1" applyFont="1" applyBorder="1" applyAlignment="1" applyProtection="1">
      <alignment horizontal="center" vertical="center" wrapText="1"/>
    </xf>
    <xf numFmtId="166" fontId="8" fillId="7" borderId="30" xfId="0" applyNumberFormat="1" applyFont="1" applyFill="1" applyBorder="1" applyAlignment="1" applyProtection="1">
      <alignment horizontal="center" vertical="center" wrapText="1"/>
    </xf>
    <xf numFmtId="3" fontId="8" fillId="9" borderId="6" xfId="0" applyNumberFormat="1" applyFont="1" applyFill="1" applyBorder="1" applyAlignment="1" applyProtection="1">
      <alignment horizontal="center" vertical="center" wrapText="1"/>
    </xf>
    <xf numFmtId="2" fontId="9" fillId="4" borderId="23" xfId="0" applyNumberFormat="1" applyFont="1" applyFill="1" applyBorder="1" applyProtection="1">
      <protection locked="0"/>
    </xf>
    <xf numFmtId="0" fontId="9" fillId="0" borderId="0" xfId="0" applyFont="1" applyAlignment="1" applyProtection="1">
      <alignment horizontal="left"/>
    </xf>
    <xf numFmtId="0" fontId="16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1" fillId="7" borderId="24" xfId="0" applyFont="1" applyFill="1" applyBorder="1" applyAlignment="1" applyProtection="1">
      <alignment horizontal="left" vertical="center" indent="1"/>
    </xf>
    <xf numFmtId="0" fontId="9" fillId="0" borderId="0" xfId="0" applyFont="1" applyAlignment="1" applyProtection="1">
      <alignment horizontal="center"/>
    </xf>
    <xf numFmtId="0" fontId="11" fillId="7" borderId="24" xfId="0" applyFont="1" applyFill="1" applyBorder="1" applyAlignment="1" applyProtection="1">
      <alignment horizontal="center" wrapText="1"/>
    </xf>
    <xf numFmtId="0" fontId="11" fillId="7" borderId="24" xfId="0" applyFont="1" applyFill="1" applyBorder="1" applyAlignment="1" applyProtection="1">
      <alignment horizontal="right" vertical="center" wrapText="1"/>
    </xf>
    <xf numFmtId="0" fontId="18" fillId="12" borderId="0" xfId="0" applyFont="1" applyFill="1" applyBorder="1" applyAlignment="1" applyProtection="1">
      <alignment horizontal="right" vertical="center" wrapText="1"/>
    </xf>
    <xf numFmtId="14" fontId="18" fillId="12" borderId="0" xfId="0" applyNumberFormat="1" applyFont="1" applyFill="1" applyBorder="1" applyAlignment="1" applyProtection="1">
      <alignment horizontal="right" vertical="center" wrapText="1"/>
    </xf>
    <xf numFmtId="2" fontId="18" fillId="12" borderId="0" xfId="0" applyNumberFormat="1" applyFont="1" applyFill="1" applyBorder="1" applyAlignment="1" applyProtection="1">
      <alignment horizontal="right" vertical="center" wrapText="1"/>
    </xf>
    <xf numFmtId="0" fontId="18" fillId="12" borderId="0" xfId="0" applyFont="1" applyFill="1" applyBorder="1" applyAlignment="1" applyProtection="1">
      <alignment horizontal="left" vertical="center" indent="3"/>
    </xf>
    <xf numFmtId="0" fontId="19" fillId="12" borderId="0" xfId="0" applyFont="1" applyFill="1" applyProtection="1"/>
    <xf numFmtId="0" fontId="19" fillId="0" borderId="0" xfId="0" applyFont="1" applyProtection="1"/>
    <xf numFmtId="14" fontId="20" fillId="13" borderId="9" xfId="0" applyNumberFormat="1" applyFont="1" applyFill="1" applyBorder="1" applyAlignment="1" applyProtection="1">
      <alignment horizontal="right" indent="1"/>
    </xf>
    <xf numFmtId="14" fontId="0" fillId="13" borderId="18" xfId="0" applyNumberFormat="1" applyFill="1" applyBorder="1" applyAlignment="1" applyProtection="1">
      <alignment horizontal="right" indent="1"/>
    </xf>
    <xf numFmtId="2" fontId="20" fillId="13" borderId="10" xfId="0" applyNumberFormat="1" applyFont="1" applyFill="1" applyBorder="1" applyAlignment="1" applyProtection="1">
      <alignment horizontal="right" indent="1"/>
    </xf>
    <xf numFmtId="14" fontId="20" fillId="13" borderId="12" xfId="0" applyNumberFormat="1" applyFont="1" applyFill="1" applyBorder="1" applyAlignment="1" applyProtection="1">
      <alignment horizontal="right" indent="1"/>
    </xf>
    <xf numFmtId="14" fontId="0" fillId="13" borderId="13" xfId="0" applyNumberFormat="1" applyFill="1" applyBorder="1" applyAlignment="1" applyProtection="1">
      <alignment horizontal="right" indent="1"/>
    </xf>
    <xf numFmtId="2" fontId="20" fillId="13" borderId="13" xfId="0" applyNumberFormat="1" applyFont="1" applyFill="1" applyBorder="1" applyAlignment="1" applyProtection="1">
      <alignment horizontal="right" indent="1"/>
    </xf>
    <xf numFmtId="0" fontId="0" fillId="13" borderId="13" xfId="0" applyFill="1" applyBorder="1" applyAlignment="1" applyProtection="1">
      <alignment horizontal="right" indent="1"/>
    </xf>
    <xf numFmtId="14" fontId="20" fillId="13" borderId="15" xfId="0" applyNumberFormat="1" applyFont="1" applyFill="1" applyBorder="1" applyAlignment="1" applyProtection="1">
      <alignment horizontal="right" indent="1"/>
    </xf>
    <xf numFmtId="14" fontId="0" fillId="13" borderId="16" xfId="0" applyNumberFormat="1" applyFill="1" applyBorder="1" applyAlignment="1" applyProtection="1">
      <alignment horizontal="right" indent="1"/>
    </xf>
    <xf numFmtId="2" fontId="20" fillId="13" borderId="16" xfId="0" applyNumberFormat="1" applyFont="1" applyFill="1" applyBorder="1" applyAlignment="1" applyProtection="1">
      <alignment horizontal="right" indent="1"/>
    </xf>
    <xf numFmtId="4" fontId="20" fillId="13" borderId="13" xfId="0" applyNumberFormat="1" applyFont="1" applyFill="1" applyBorder="1" applyAlignment="1" applyProtection="1">
      <alignment horizontal="right" indent="1"/>
    </xf>
    <xf numFmtId="4" fontId="23" fillId="0" borderId="0" xfId="0" applyNumberFormat="1" applyFont="1" applyAlignment="1" applyProtection="1">
      <alignment horizontal="right"/>
    </xf>
    <xf numFmtId="0" fontId="21" fillId="0" borderId="24" xfId="0" applyFont="1" applyFill="1" applyBorder="1" applyAlignment="1" applyProtection="1">
      <alignment horizontal="right" vertical="center" wrapText="1"/>
    </xf>
    <xf numFmtId="0" fontId="23" fillId="0" borderId="0" xfId="0" applyFont="1" applyFill="1" applyAlignment="1" applyProtection="1">
      <alignment horizontal="center"/>
    </xf>
    <xf numFmtId="0" fontId="22" fillId="12" borderId="0" xfId="0" applyFont="1" applyFill="1" applyBorder="1" applyAlignment="1" applyProtection="1">
      <alignment horizontal="right" vertical="center" wrapText="1"/>
    </xf>
    <xf numFmtId="0" fontId="3" fillId="2" borderId="0" xfId="4" applyFont="1" applyFill="1" applyAlignment="1">
      <alignment horizontal="center"/>
    </xf>
    <xf numFmtId="0" fontId="3" fillId="2" borderId="31" xfId="4" applyFont="1" applyFill="1" applyBorder="1" applyAlignment="1">
      <alignment horizontal="center"/>
    </xf>
    <xf numFmtId="0" fontId="4" fillId="2" borderId="32" xfId="4" applyFont="1" applyFill="1" applyBorder="1" applyAlignment="1">
      <alignment horizontal="center" vertical="center"/>
    </xf>
    <xf numFmtId="0" fontId="4" fillId="2" borderId="25" xfId="4" applyFont="1" applyFill="1" applyBorder="1" applyAlignment="1">
      <alignment horizontal="center" vertical="center"/>
    </xf>
    <xf numFmtId="0" fontId="4" fillId="2" borderId="33" xfId="4" applyFont="1" applyFill="1" applyBorder="1" applyAlignment="1">
      <alignment horizontal="center" vertical="center"/>
    </xf>
    <xf numFmtId="0" fontId="1" fillId="2" borderId="34" xfId="4" applyFill="1" applyBorder="1" applyAlignment="1">
      <alignment horizontal="center"/>
    </xf>
    <xf numFmtId="0" fontId="1" fillId="2" borderId="35" xfId="4" applyFill="1" applyBorder="1" applyAlignment="1">
      <alignment horizontal="center"/>
    </xf>
    <xf numFmtId="0" fontId="2" fillId="2" borderId="36" xfId="4" applyFont="1" applyFill="1" applyBorder="1" applyAlignment="1">
      <alignment horizontal="center" vertical="top" wrapText="1"/>
    </xf>
    <xf numFmtId="0" fontId="2" fillId="2" borderId="4" xfId="4" applyFont="1" applyFill="1" applyBorder="1" applyAlignment="1">
      <alignment horizontal="center" vertical="top" wrapText="1"/>
    </xf>
    <xf numFmtId="0" fontId="14" fillId="7" borderId="0" xfId="0" applyNumberFormat="1" applyFont="1" applyFill="1" applyAlignment="1" applyProtection="1">
      <alignment horizontal="center"/>
    </xf>
    <xf numFmtId="0" fontId="9" fillId="7" borderId="0" xfId="0" applyNumberFormat="1" applyFont="1" applyFill="1" applyAlignment="1">
      <alignment horizontal="center"/>
    </xf>
    <xf numFmtId="0" fontId="15" fillId="4" borderId="32" xfId="0" applyFont="1" applyFill="1" applyBorder="1" applyAlignment="1" applyProtection="1">
      <alignment horizontal="center" vertical="center"/>
    </xf>
    <xf numFmtId="0" fontId="15" fillId="4" borderId="25" xfId="0" applyFont="1" applyFill="1" applyBorder="1" applyAlignment="1" applyProtection="1">
      <alignment horizontal="center" vertical="center"/>
    </xf>
    <xf numFmtId="0" fontId="15" fillId="4" borderId="33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20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2" fontId="11" fillId="6" borderId="11" xfId="0" applyNumberFormat="1" applyFont="1" applyFill="1" applyBorder="1" applyAlignment="1" applyProtection="1">
      <alignment horizontal="center" vertical="center" wrapText="1"/>
    </xf>
    <xf numFmtId="2" fontId="11" fillId="6" borderId="14" xfId="0" applyNumberFormat="1" applyFont="1" applyFill="1" applyBorder="1" applyAlignment="1" applyProtection="1">
      <alignment horizontal="center" vertical="center" wrapText="1"/>
    </xf>
    <xf numFmtId="2" fontId="11" fillId="6" borderId="2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</cellXfs>
  <cellStyles count="5">
    <cellStyle name="Měna" xfId="1" builtinId="4"/>
    <cellStyle name="Normální" xfId="0" builtinId="0"/>
    <cellStyle name="Procenta" xfId="2" builtinId="5"/>
    <cellStyle name="Денежный_Фишки" xfId="3"/>
    <cellStyle name="Обычный_Фишки" xfId="4"/>
  </cellStyles>
  <dxfs count="1">
    <dxf>
      <font>
        <b/>
        <i val="0"/>
        <condense val="0"/>
        <extend val="0"/>
        <color indexed="56"/>
      </font>
      <fill>
        <patternFill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51"/>
  </sheetPr>
  <dimension ref="A1:E18"/>
  <sheetViews>
    <sheetView workbookViewId="0">
      <selection activeCell="B8" sqref="B8"/>
    </sheetView>
  </sheetViews>
  <sheetFormatPr defaultRowHeight="12.75" x14ac:dyDescent="0.2"/>
  <cols>
    <col min="1" max="1" width="26.85546875" style="1" customWidth="1"/>
    <col min="2" max="2" width="18.5703125" style="1" customWidth="1"/>
    <col min="3" max="3" width="19.7109375" style="1" customWidth="1"/>
    <col min="4" max="5" width="19.42578125" style="1" customWidth="1"/>
    <col min="6" max="16384" width="9.140625" style="1"/>
  </cols>
  <sheetData>
    <row r="1" spans="1:5" x14ac:dyDescent="0.2">
      <c r="A1" s="107" t="s">
        <v>13</v>
      </c>
      <c r="B1" s="107"/>
      <c r="C1" s="107"/>
      <c r="D1" s="107"/>
      <c r="E1" s="107"/>
    </row>
    <row r="2" spans="1:5" ht="12.75" customHeight="1" x14ac:dyDescent="0.2">
      <c r="A2" s="108"/>
      <c r="B2" s="108"/>
      <c r="C2" s="108"/>
      <c r="D2" s="108"/>
      <c r="E2" s="108"/>
    </row>
    <row r="3" spans="1:5" ht="26.25" customHeight="1" x14ac:dyDescent="0.2">
      <c r="A3" s="112"/>
      <c r="B3" s="109" t="s">
        <v>14</v>
      </c>
      <c r="C3" s="110"/>
      <c r="D3" s="110"/>
      <c r="E3" s="111"/>
    </row>
    <row r="4" spans="1:5" x14ac:dyDescent="0.2">
      <c r="A4" s="113"/>
      <c r="B4" s="2" t="s">
        <v>15</v>
      </c>
      <c r="C4" s="2" t="s">
        <v>16</v>
      </c>
      <c r="D4" s="2" t="s">
        <v>22</v>
      </c>
      <c r="E4" s="2" t="s">
        <v>23</v>
      </c>
    </row>
    <row r="5" spans="1:5" ht="23.25" customHeight="1" x14ac:dyDescent="0.2">
      <c r="A5" s="3" t="s">
        <v>11</v>
      </c>
      <c r="B5" s="14">
        <v>1000</v>
      </c>
      <c r="C5" s="14">
        <v>1000</v>
      </c>
      <c r="D5" s="14">
        <v>1000</v>
      </c>
      <c r="E5" s="15">
        <f>PV(E6/12,E7,E8,0,0)</f>
        <v>903.22515111822395</v>
      </c>
    </row>
    <row r="6" spans="1:5" ht="23.25" customHeight="1" x14ac:dyDescent="0.2">
      <c r="A6" s="3" t="s">
        <v>12</v>
      </c>
      <c r="B6" s="4">
        <v>0.15</v>
      </c>
      <c r="C6" s="5">
        <v>0.15</v>
      </c>
      <c r="D6" s="6">
        <f>-RATE(D7,D8,D5,0,0)*12</f>
        <v>0.2013807433768357</v>
      </c>
      <c r="E6" s="4">
        <v>0.12</v>
      </c>
    </row>
    <row r="7" spans="1:5" ht="23.25" customHeight="1" x14ac:dyDescent="0.2">
      <c r="A7" s="3" t="s">
        <v>24</v>
      </c>
      <c r="B7" s="7">
        <v>36</v>
      </c>
      <c r="C7" s="8">
        <f>NPER(C6/12,C8,C5,0,0)</f>
        <v>78.955739505804814</v>
      </c>
      <c r="D7" s="7">
        <v>36</v>
      </c>
      <c r="E7" s="7">
        <v>36</v>
      </c>
    </row>
    <row r="8" spans="1:5" ht="23.25" customHeight="1" x14ac:dyDescent="0.2">
      <c r="A8" s="3" t="s">
        <v>25</v>
      </c>
      <c r="B8" s="16">
        <f>PMT(B6/12,B7,B5,0,0)</f>
        <v>-34.665328504194129</v>
      </c>
      <c r="C8" s="14">
        <v>-20</v>
      </c>
      <c r="D8" s="14">
        <v>-20</v>
      </c>
      <c r="E8" s="14">
        <v>-30</v>
      </c>
    </row>
    <row r="9" spans="1:5" ht="11.25" customHeight="1" x14ac:dyDescent="0.2">
      <c r="A9"/>
      <c r="B9"/>
      <c r="C9"/>
      <c r="D9"/>
      <c r="E9"/>
    </row>
    <row r="10" spans="1:5" ht="15.75" customHeight="1" x14ac:dyDescent="0.2">
      <c r="A10" s="9"/>
      <c r="B10" s="114" t="s">
        <v>17</v>
      </c>
      <c r="C10" s="114" t="s">
        <v>18</v>
      </c>
      <c r="D10" s="114" t="s">
        <v>19</v>
      </c>
      <c r="E10" s="114" t="s">
        <v>20</v>
      </c>
    </row>
    <row r="11" spans="1:5" ht="15.75" customHeight="1" x14ac:dyDescent="0.2">
      <c r="A11" s="10"/>
      <c r="B11" s="115"/>
      <c r="C11" s="115"/>
      <c r="D11" s="115"/>
      <c r="E11" s="115"/>
    </row>
    <row r="12" spans="1:5" ht="15.75" customHeight="1" x14ac:dyDescent="0.2">
      <c r="A12" s="10"/>
      <c r="B12" s="115"/>
      <c r="C12" s="115"/>
      <c r="D12" s="115"/>
      <c r="E12" s="115"/>
    </row>
    <row r="13" spans="1:5" x14ac:dyDescent="0.2">
      <c r="A13" s="10"/>
      <c r="B13" s="11"/>
      <c r="C13" s="11"/>
      <c r="D13" s="11"/>
      <c r="E13" s="11"/>
    </row>
    <row r="14" spans="1:5" x14ac:dyDescent="0.2">
      <c r="A14" s="10"/>
      <c r="B14" s="11"/>
      <c r="C14" s="11"/>
      <c r="D14" s="11"/>
      <c r="E14" s="11"/>
    </row>
    <row r="15" spans="1:5" x14ac:dyDescent="0.2">
      <c r="B15" s="12"/>
      <c r="C15" s="12"/>
      <c r="D15" s="12"/>
      <c r="E15" s="12"/>
    </row>
    <row r="16" spans="1:5" x14ac:dyDescent="0.2">
      <c r="B16" s="12"/>
      <c r="C16" s="12"/>
      <c r="D16" s="12"/>
      <c r="E16" s="12"/>
    </row>
    <row r="17" spans="1:1" x14ac:dyDescent="0.2">
      <c r="A17" s="13" t="s">
        <v>21</v>
      </c>
    </row>
    <row r="18" spans="1:1" x14ac:dyDescent="0.2">
      <c r="A18" s="13"/>
    </row>
  </sheetData>
  <mergeCells count="7">
    <mergeCell ref="A1:E2"/>
    <mergeCell ref="B3:E3"/>
    <mergeCell ref="A3:A4"/>
    <mergeCell ref="B10:B12"/>
    <mergeCell ref="C10:C12"/>
    <mergeCell ref="D10:D12"/>
    <mergeCell ref="E10:E12"/>
  </mergeCells>
  <phoneticPr fontId="2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T428"/>
  <sheetViews>
    <sheetView showGridLines="0" tabSelected="1" topLeftCell="A4" workbookViewId="0">
      <selection activeCell="S47" sqref="S1:T1048576"/>
    </sheetView>
  </sheetViews>
  <sheetFormatPr defaultRowHeight="12.75" x14ac:dyDescent="0.2"/>
  <cols>
    <col min="1" max="1" width="11.42578125" style="46" customWidth="1"/>
    <col min="2" max="2" width="12.28515625" style="46" customWidth="1"/>
    <col min="3" max="3" width="15.5703125" style="46" customWidth="1"/>
    <col min="4" max="4" width="14.140625" style="66" customWidth="1"/>
    <col min="5" max="5" width="14.140625" style="46" customWidth="1"/>
    <col min="6" max="6" width="24.7109375" style="46" customWidth="1"/>
    <col min="7" max="7" width="13.5703125" style="46" customWidth="1"/>
    <col min="8" max="8" width="20.7109375" style="46" bestFit="1" customWidth="1"/>
    <col min="9" max="9" width="1.85546875" style="46" customWidth="1"/>
    <col min="10" max="10" width="19.42578125" style="46" bestFit="1" customWidth="1"/>
    <col min="11" max="11" width="16.7109375" style="46" bestFit="1" customWidth="1"/>
    <col min="12" max="20" width="9.140625" style="46"/>
    <col min="21" max="21" width="0" style="46" hidden="1" customWidth="1"/>
    <col min="22" max="16384" width="9.140625" style="46"/>
  </cols>
  <sheetData>
    <row r="1" spans="1:10" s="17" customFormat="1" ht="14.25" customHeight="1" x14ac:dyDescent="0.2">
      <c r="A1" s="67"/>
      <c r="B1" s="67"/>
      <c r="C1" s="67"/>
      <c r="D1" s="67"/>
      <c r="E1" s="67"/>
      <c r="F1" s="34"/>
      <c r="G1" s="34"/>
      <c r="H1" s="34"/>
      <c r="I1" s="34"/>
      <c r="J1" s="34"/>
    </row>
    <row r="2" spans="1:10" s="19" customFormat="1" ht="19.5" x14ac:dyDescent="0.2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0" s="19" customFormat="1" x14ac:dyDescent="0.2"/>
    <row r="4" spans="1:10" s="79" customFormat="1" ht="15" x14ac:dyDescent="0.2">
      <c r="A4" s="130" t="s">
        <v>44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0" s="19" customFormat="1" ht="13.5" thickBot="1" x14ac:dyDescent="0.25"/>
    <row r="6" spans="1:10" s="20" customFormat="1" ht="55.5" customHeight="1" thickBot="1" x14ac:dyDescent="0.25">
      <c r="A6" s="68" t="s">
        <v>40</v>
      </c>
      <c r="B6" s="69" t="s">
        <v>41</v>
      </c>
      <c r="C6" s="69" t="s">
        <v>29</v>
      </c>
      <c r="D6" s="69" t="s">
        <v>30</v>
      </c>
      <c r="E6" s="70" t="s">
        <v>31</v>
      </c>
      <c r="F6" s="69" t="s">
        <v>37</v>
      </c>
      <c r="G6" s="69" t="s">
        <v>38</v>
      </c>
      <c r="H6" s="70" t="s">
        <v>39</v>
      </c>
      <c r="I6" s="71"/>
      <c r="J6" s="72" t="s">
        <v>32</v>
      </c>
    </row>
    <row r="7" spans="1:10" s="18" customFormat="1" ht="27" customHeight="1" thickBot="1" x14ac:dyDescent="0.25">
      <c r="A7" s="21">
        <v>30000</v>
      </c>
      <c r="B7" s="22">
        <v>3000</v>
      </c>
      <c r="C7" s="23">
        <f>CEILING(A7/B7,1)</f>
        <v>10</v>
      </c>
      <c r="D7" s="24">
        <v>43525</v>
      </c>
      <c r="E7" s="25">
        <f ca="1">EDATE(TODAY(),C7)</f>
        <v>44338</v>
      </c>
      <c r="F7" s="26">
        <f>VLOOKUP(D7,C15:D45,2,TRUE)</f>
        <v>1.75</v>
      </c>
      <c r="G7" s="76">
        <f ca="1">E7-D7+1</f>
        <v>814</v>
      </c>
      <c r="H7" s="75">
        <f ca="1">A7*G7*(F7+7)/36500</f>
        <v>5854.1095890410961</v>
      </c>
      <c r="I7" s="27"/>
      <c r="J7" s="28">
        <f ca="1">CEILING(H7,1)</f>
        <v>5855</v>
      </c>
    </row>
    <row r="8" spans="1:10" s="19" customFormat="1" x14ac:dyDescent="0.2">
      <c r="E8" s="74"/>
    </row>
    <row r="9" spans="1:10" s="19" customFormat="1" ht="17.25" customHeight="1" x14ac:dyDescent="0.2">
      <c r="B9" s="81" t="s">
        <v>42</v>
      </c>
      <c r="C9" s="79" t="str">
        <f>IF(C7&gt;36,"SPLÁTKY NELZE POVOLIT!!! ZVYŠTE SPLÁTKU!!!",IF(B7&lt;299,"SPLÁTKY NELZE POVOLIT!!! ZVYŠTE SPLÁTKU!!!",IF(B7&gt;A7,"SPLÁTKA JE VĚTŠÍ NEŽ DLUH, PŘEKONTROLUJTE DATA","OK")))</f>
        <v>OK</v>
      </c>
      <c r="G9" s="29"/>
      <c r="H9" s="30"/>
      <c r="I9" s="30"/>
    </row>
    <row r="10" spans="1:10" s="19" customFormat="1" ht="17.25" customHeight="1" x14ac:dyDescent="0.2">
      <c r="B10" s="31"/>
      <c r="C10" s="32"/>
      <c r="D10" s="33"/>
      <c r="E10" s="31"/>
    </row>
    <row r="11" spans="1:10" s="19" customFormat="1" ht="17.25" hidden="1" customHeight="1" x14ac:dyDescent="0.2">
      <c r="B11" s="121" t="s">
        <v>33</v>
      </c>
      <c r="C11" s="124" t="s">
        <v>34</v>
      </c>
      <c r="D11" s="127" t="s">
        <v>35</v>
      </c>
      <c r="E11" s="34"/>
    </row>
    <row r="12" spans="1:10" s="19" customFormat="1" ht="17.25" hidden="1" customHeight="1" x14ac:dyDescent="0.2">
      <c r="B12" s="122"/>
      <c r="C12" s="125"/>
      <c r="D12" s="128"/>
      <c r="E12" s="34"/>
    </row>
    <row r="13" spans="1:10" s="19" customFormat="1" ht="17.25" hidden="1" customHeight="1" x14ac:dyDescent="0.2">
      <c r="B13" s="122"/>
      <c r="C13" s="125"/>
      <c r="D13" s="128"/>
      <c r="E13" s="34"/>
    </row>
    <row r="14" spans="1:10" s="19" customFormat="1" ht="17.25" hidden="1" customHeight="1" thickBot="1" x14ac:dyDescent="0.25">
      <c r="B14" s="123"/>
      <c r="C14" s="126"/>
      <c r="D14" s="129"/>
      <c r="E14" s="34"/>
    </row>
    <row r="15" spans="1:10" s="19" customFormat="1" ht="17.25" hidden="1" customHeight="1" x14ac:dyDescent="0.25">
      <c r="B15" s="92">
        <v>38989</v>
      </c>
      <c r="C15" s="93">
        <v>39083</v>
      </c>
      <c r="D15" s="94">
        <v>2.5</v>
      </c>
      <c r="E15" s="34"/>
    </row>
    <row r="16" spans="1:10" s="19" customFormat="1" ht="17.25" hidden="1" customHeight="1" x14ac:dyDescent="0.25">
      <c r="B16" s="95">
        <v>39234</v>
      </c>
      <c r="C16" s="96">
        <v>39264</v>
      </c>
      <c r="D16" s="97">
        <v>2.75</v>
      </c>
      <c r="E16" s="34"/>
    </row>
    <row r="17" spans="2:5" s="19" customFormat="1" ht="17.25" hidden="1" customHeight="1" x14ac:dyDescent="0.25">
      <c r="B17" s="95">
        <v>39290</v>
      </c>
      <c r="C17" s="96"/>
      <c r="D17" s="97">
        <v>3</v>
      </c>
      <c r="E17" s="34"/>
    </row>
    <row r="18" spans="2:5" s="19" customFormat="1" ht="17.25" hidden="1" customHeight="1" x14ac:dyDescent="0.25">
      <c r="B18" s="95">
        <v>39325</v>
      </c>
      <c r="C18" s="96"/>
      <c r="D18" s="97">
        <v>3.25</v>
      </c>
      <c r="E18" s="34"/>
    </row>
    <row r="19" spans="2:5" s="19" customFormat="1" ht="17.25" hidden="1" customHeight="1" x14ac:dyDescent="0.25">
      <c r="B19" s="95">
        <v>39416</v>
      </c>
      <c r="C19" s="96">
        <v>39448</v>
      </c>
      <c r="D19" s="97">
        <v>3.5</v>
      </c>
      <c r="E19" s="34"/>
    </row>
    <row r="20" spans="2:5" s="19" customFormat="1" ht="17.25" hidden="1" customHeight="1" x14ac:dyDescent="0.25">
      <c r="B20" s="95">
        <v>39486</v>
      </c>
      <c r="C20" s="96">
        <v>39630</v>
      </c>
      <c r="D20" s="97">
        <v>3.75</v>
      </c>
      <c r="E20" s="34"/>
    </row>
    <row r="21" spans="2:5" s="19" customFormat="1" ht="17.25" hidden="1" customHeight="1" x14ac:dyDescent="0.25">
      <c r="B21" s="95">
        <v>39668</v>
      </c>
      <c r="C21" s="96"/>
      <c r="D21" s="97">
        <v>3.5</v>
      </c>
      <c r="E21" s="34"/>
    </row>
    <row r="22" spans="2:5" s="19" customFormat="1" ht="17.25" hidden="1" customHeight="1" x14ac:dyDescent="0.25">
      <c r="B22" s="95">
        <v>39759</v>
      </c>
      <c r="C22" s="96"/>
      <c r="D22" s="97">
        <v>2.75</v>
      </c>
      <c r="E22" s="34"/>
    </row>
    <row r="23" spans="2:5" s="19" customFormat="1" ht="17.25" hidden="1" customHeight="1" x14ac:dyDescent="0.25">
      <c r="B23" s="95">
        <v>39800</v>
      </c>
      <c r="C23" s="96">
        <v>39814</v>
      </c>
      <c r="D23" s="97">
        <v>2.25</v>
      </c>
      <c r="E23" s="34"/>
    </row>
    <row r="24" spans="2:5" s="19" customFormat="1" ht="17.25" hidden="1" customHeight="1" x14ac:dyDescent="0.25">
      <c r="B24" s="95">
        <v>39850</v>
      </c>
      <c r="C24" s="96"/>
      <c r="D24" s="97">
        <v>1.75</v>
      </c>
      <c r="E24" s="34"/>
    </row>
    <row r="25" spans="2:5" s="19" customFormat="1" ht="17.25" hidden="1" customHeight="1" x14ac:dyDescent="0.25">
      <c r="B25" s="95">
        <v>39944</v>
      </c>
      <c r="C25" s="96">
        <v>39995</v>
      </c>
      <c r="D25" s="97">
        <v>1.5</v>
      </c>
      <c r="E25" s="34"/>
    </row>
    <row r="26" spans="2:5" s="19" customFormat="1" ht="17.25" hidden="1" customHeight="1" x14ac:dyDescent="0.25">
      <c r="B26" s="95">
        <v>40032</v>
      </c>
      <c r="C26" s="96"/>
      <c r="D26" s="97">
        <v>1.25</v>
      </c>
      <c r="E26" s="34"/>
    </row>
    <row r="27" spans="2:5" s="19" customFormat="1" ht="17.25" hidden="1" customHeight="1" x14ac:dyDescent="0.25">
      <c r="B27" s="95">
        <v>40164</v>
      </c>
      <c r="C27" s="96">
        <v>40179</v>
      </c>
      <c r="D27" s="97">
        <v>1</v>
      </c>
      <c r="E27" s="34"/>
    </row>
    <row r="28" spans="2:5" s="19" customFormat="1" ht="17.25" hidden="1" customHeight="1" x14ac:dyDescent="0.25">
      <c r="B28" s="95">
        <v>40305</v>
      </c>
      <c r="C28" s="96">
        <v>40361</v>
      </c>
      <c r="D28" s="97">
        <v>0.75</v>
      </c>
      <c r="E28" s="34"/>
    </row>
    <row r="29" spans="2:5" s="19" customFormat="1" ht="17.25" hidden="1" customHeight="1" x14ac:dyDescent="0.25">
      <c r="B29" s="95">
        <v>41089</v>
      </c>
      <c r="C29" s="96">
        <v>41091</v>
      </c>
      <c r="D29" s="97">
        <v>0.5</v>
      </c>
      <c r="E29" s="34"/>
    </row>
    <row r="30" spans="2:5" s="19" customFormat="1" ht="17.25" hidden="1" customHeight="1" x14ac:dyDescent="0.25">
      <c r="B30" s="95">
        <v>41183</v>
      </c>
      <c r="C30" s="98"/>
      <c r="D30" s="97">
        <v>0.25</v>
      </c>
      <c r="E30" s="34"/>
    </row>
    <row r="31" spans="2:5" s="19" customFormat="1" ht="17.25" hidden="1" customHeight="1" x14ac:dyDescent="0.25">
      <c r="B31" s="95">
        <v>41215</v>
      </c>
      <c r="C31" s="96">
        <v>41275</v>
      </c>
      <c r="D31" s="97">
        <v>0.05</v>
      </c>
      <c r="E31" s="34"/>
    </row>
    <row r="32" spans="2:5" s="19" customFormat="1" ht="17.25" hidden="1" customHeight="1" x14ac:dyDescent="0.25">
      <c r="B32" s="95">
        <v>42951</v>
      </c>
      <c r="C32" s="96"/>
      <c r="D32" s="97">
        <v>0.25</v>
      </c>
      <c r="E32" s="34"/>
    </row>
    <row r="33" spans="1:11" s="19" customFormat="1" ht="17.25" hidden="1" customHeight="1" x14ac:dyDescent="0.25">
      <c r="B33" s="95">
        <v>43042</v>
      </c>
      <c r="C33" s="96">
        <v>43101</v>
      </c>
      <c r="D33" s="97">
        <v>0.5</v>
      </c>
      <c r="E33" s="38"/>
    </row>
    <row r="34" spans="1:11" s="19" customFormat="1" ht="17.25" hidden="1" customHeight="1" x14ac:dyDescent="0.25">
      <c r="B34" s="95">
        <v>43133</v>
      </c>
      <c r="C34" s="96"/>
      <c r="D34" s="97">
        <v>0.75</v>
      </c>
    </row>
    <row r="35" spans="1:11" s="19" customFormat="1" ht="17.25" hidden="1" customHeight="1" x14ac:dyDescent="0.25">
      <c r="B35" s="95">
        <v>43277</v>
      </c>
      <c r="C35" s="96">
        <v>43282</v>
      </c>
      <c r="D35" s="97">
        <v>1</v>
      </c>
    </row>
    <row r="36" spans="1:11" s="19" customFormat="1" ht="17.25" hidden="1" customHeight="1" x14ac:dyDescent="0.25">
      <c r="B36" s="99">
        <v>43315</v>
      </c>
      <c r="C36" s="100"/>
      <c r="D36" s="101">
        <v>1.25</v>
      </c>
    </row>
    <row r="37" spans="1:11" s="19" customFormat="1" ht="17.25" hidden="1" customHeight="1" x14ac:dyDescent="0.25">
      <c r="B37" s="95">
        <v>43370</v>
      </c>
      <c r="C37" s="96"/>
      <c r="D37" s="97">
        <v>1.5</v>
      </c>
    </row>
    <row r="38" spans="1:11" s="19" customFormat="1" ht="17.25" hidden="1" customHeight="1" x14ac:dyDescent="0.25">
      <c r="B38" s="95">
        <v>43406</v>
      </c>
      <c r="C38" s="96">
        <v>43466</v>
      </c>
      <c r="D38" s="97">
        <v>1.75</v>
      </c>
    </row>
    <row r="39" spans="1:11" s="19" customFormat="1" ht="17.25" hidden="1" customHeight="1" x14ac:dyDescent="0.25">
      <c r="B39" s="95">
        <v>43588</v>
      </c>
      <c r="C39" s="96">
        <v>43647</v>
      </c>
      <c r="D39" s="102">
        <v>2</v>
      </c>
    </row>
    <row r="40" spans="1:11" s="19" customFormat="1" ht="17.25" hidden="1" customHeight="1" x14ac:dyDescent="0.25">
      <c r="B40" s="95">
        <v>43868</v>
      </c>
      <c r="C40" s="96">
        <v>44013</v>
      </c>
      <c r="D40" s="97">
        <v>2.25</v>
      </c>
    </row>
    <row r="41" spans="1:11" s="19" customFormat="1" ht="17.25" hidden="1" customHeight="1" x14ac:dyDescent="0.2">
      <c r="B41" s="35">
        <v>43907</v>
      </c>
      <c r="C41" s="36"/>
      <c r="D41" s="37">
        <v>1.75</v>
      </c>
    </row>
    <row r="42" spans="1:11" s="19" customFormat="1" ht="17.25" hidden="1" customHeight="1" x14ac:dyDescent="0.2">
      <c r="B42" s="35">
        <v>43917</v>
      </c>
      <c r="C42" s="36"/>
      <c r="D42" s="37">
        <v>1</v>
      </c>
    </row>
    <row r="43" spans="1:11" s="19" customFormat="1" ht="17.25" hidden="1" customHeight="1" x14ac:dyDescent="0.2">
      <c r="B43" s="35">
        <v>43962</v>
      </c>
      <c r="C43" s="36">
        <v>44013</v>
      </c>
      <c r="D43" s="39">
        <v>0.25</v>
      </c>
    </row>
    <row r="44" spans="1:11" s="19" customFormat="1" ht="17.25" hidden="1" customHeight="1" x14ac:dyDescent="0.2">
      <c r="B44" s="40"/>
      <c r="C44" s="41"/>
      <c r="D44" s="42"/>
    </row>
    <row r="45" spans="1:11" s="19" customFormat="1" ht="17.25" hidden="1" customHeight="1" thickBot="1" x14ac:dyDescent="0.25">
      <c r="B45" s="43"/>
      <c r="C45" s="44"/>
      <c r="D45" s="45"/>
    </row>
    <row r="46" spans="1:11" s="19" customFormat="1" hidden="1" x14ac:dyDescent="0.2"/>
    <row r="47" spans="1:11" s="19" customFormat="1" ht="12.75" customHeight="1" x14ac:dyDescent="0.2">
      <c r="A47" s="80"/>
    </row>
    <row r="48" spans="1:11" ht="19.5" x14ac:dyDescent="0.25">
      <c r="A48" s="116" t="s">
        <v>36</v>
      </c>
      <c r="B48" s="117"/>
      <c r="C48" s="117"/>
      <c r="D48" s="117"/>
      <c r="E48" s="117"/>
      <c r="F48" s="117"/>
      <c r="G48" s="117"/>
      <c r="I48" s="47"/>
      <c r="J48" s="47"/>
      <c r="K48" s="47"/>
    </row>
    <row r="49" spans="2:6" x14ac:dyDescent="0.2">
      <c r="D49" s="46"/>
    </row>
    <row r="50" spans="2:6" ht="13.5" thickBot="1" x14ac:dyDescent="0.25">
      <c r="B50" s="82" t="s">
        <v>9</v>
      </c>
      <c r="C50" s="82"/>
      <c r="D50" s="82"/>
    </row>
    <row r="51" spans="2:6" ht="13.5" thickBot="1" x14ac:dyDescent="0.25">
      <c r="D51" s="46"/>
    </row>
    <row r="52" spans="2:6" ht="13.5" thickBot="1" x14ac:dyDescent="0.25">
      <c r="B52" s="78"/>
      <c r="C52" s="48" t="s">
        <v>27</v>
      </c>
      <c r="D52" s="49">
        <f>A7</f>
        <v>30000</v>
      </c>
      <c r="F52" s="72" t="s">
        <v>32</v>
      </c>
    </row>
    <row r="53" spans="2:6" ht="13.5" thickBot="1" x14ac:dyDescent="0.25">
      <c r="B53" s="78"/>
      <c r="C53" s="50" t="s">
        <v>45</v>
      </c>
      <c r="D53" s="51">
        <f>(7+F7)/100</f>
        <v>8.7499999999999994E-2</v>
      </c>
      <c r="F53" s="73">
        <f ca="1">CEILING(H7,1)</f>
        <v>5855</v>
      </c>
    </row>
    <row r="54" spans="2:6" ht="13.5" thickBot="1" x14ac:dyDescent="0.25">
      <c r="B54" s="78"/>
      <c r="C54" s="48" t="s">
        <v>26</v>
      </c>
      <c r="D54" s="77">
        <f>(C7/12)</f>
        <v>0.83333333333333337</v>
      </c>
    </row>
    <row r="55" spans="2:6" ht="13.5" thickBot="1" x14ac:dyDescent="0.25">
      <c r="B55" s="78"/>
      <c r="C55" s="48" t="s">
        <v>0</v>
      </c>
      <c r="D55" s="52">
        <f ca="1">DATE(YEAR(TODAY()),MONTH(TODAY()),DAY(TODAY()))</f>
        <v>44034</v>
      </c>
    </row>
    <row r="56" spans="2:6" x14ac:dyDescent="0.2">
      <c r="D56" s="46"/>
    </row>
    <row r="57" spans="2:6" ht="13.5" thickBot="1" x14ac:dyDescent="0.25">
      <c r="B57" s="82" t="s">
        <v>10</v>
      </c>
      <c r="C57" s="84"/>
      <c r="D57" s="84"/>
    </row>
    <row r="58" spans="2:6" x14ac:dyDescent="0.2">
      <c r="D58" s="46"/>
    </row>
    <row r="59" spans="2:6" hidden="1" x14ac:dyDescent="0.2">
      <c r="C59" s="53" t="s">
        <v>1</v>
      </c>
      <c r="D59" s="54">
        <f>D53/periods_per_year</f>
        <v>7.2916666666666659E-3</v>
      </c>
    </row>
    <row r="60" spans="2:6" x14ac:dyDescent="0.2">
      <c r="C60" s="48" t="s">
        <v>2</v>
      </c>
      <c r="D60" s="55">
        <f>B7</f>
        <v>3000</v>
      </c>
    </row>
    <row r="61" spans="2:6" x14ac:dyDescent="0.2">
      <c r="C61" s="48" t="s">
        <v>3</v>
      </c>
      <c r="D61" s="83">
        <f>term*12</f>
        <v>10</v>
      </c>
    </row>
    <row r="62" spans="2:6" x14ac:dyDescent="0.2">
      <c r="C62" s="48" t="s">
        <v>4</v>
      </c>
      <c r="D62" s="55">
        <f>SUM(C68:C427)</f>
        <v>30000</v>
      </c>
    </row>
    <row r="63" spans="2:6" x14ac:dyDescent="0.2">
      <c r="D63" s="46"/>
      <c r="E63" s="56"/>
    </row>
    <row r="64" spans="2:6" x14ac:dyDescent="0.2">
      <c r="D64" s="56"/>
    </row>
    <row r="65" spans="1:20" ht="26.25" thickBot="1" x14ac:dyDescent="0.25">
      <c r="A65" s="85" t="s">
        <v>5</v>
      </c>
      <c r="B65" s="85" t="s">
        <v>6</v>
      </c>
      <c r="C65" s="85" t="s">
        <v>2</v>
      </c>
      <c r="D65" s="85" t="s">
        <v>8</v>
      </c>
      <c r="E65" s="104" t="s">
        <v>7</v>
      </c>
    </row>
    <row r="66" spans="1:20" s="91" customFormat="1" ht="10.5" x14ac:dyDescent="0.15">
      <c r="A66" s="86"/>
      <c r="B66" s="87">
        <f ca="1">TODAY()</f>
        <v>44034</v>
      </c>
      <c r="C66" s="88">
        <v>400</v>
      </c>
      <c r="D66" s="89" t="s">
        <v>43</v>
      </c>
      <c r="E66" s="106"/>
      <c r="F66" s="90"/>
    </row>
    <row r="67" spans="1:20" x14ac:dyDescent="0.2">
      <c r="A67" s="57"/>
      <c r="B67" s="58"/>
      <c r="C67" s="57"/>
      <c r="D67" s="59">
        <f>loan_amount</f>
        <v>30000</v>
      </c>
      <c r="E67" s="105"/>
    </row>
    <row r="68" spans="1:20" x14ac:dyDescent="0.2">
      <c r="A68" s="60">
        <f>IF(A67&gt;=nper,"",A67+1)</f>
        <v>1</v>
      </c>
      <c r="B68" s="61">
        <f t="shared" ref="B68:B99" ca="1" si="0">IF(A68="","",DATE(YEAR(fpdate),MONTH(fpdate)+(A68-1),DAY(fpdate)))</f>
        <v>44034</v>
      </c>
      <c r="C68" s="62">
        <f t="shared" ref="C68:C131" si="1">IF(A68="","",IF(OR(A68=nper,payment&gt;ROUND((1+rate)*D67,2)),ROUND((1+rate)*D67,-2),payment))</f>
        <v>3000</v>
      </c>
      <c r="D68" s="62">
        <f t="shared" ref="D68:D75" si="2">IF(A68="","",D67-E68)</f>
        <v>27000</v>
      </c>
      <c r="E68" s="103">
        <f t="shared" ref="E68:E75" si="3">IF(A68="","",C68)</f>
        <v>3000</v>
      </c>
    </row>
    <row r="69" spans="1:20" x14ac:dyDescent="0.2">
      <c r="A69" s="60">
        <f t="shared" ref="A69:A132" si="4">IF(A68&gt;=nper,"",A68+1)</f>
        <v>2</v>
      </c>
      <c r="B69" s="61">
        <f t="shared" ca="1" si="0"/>
        <v>44065</v>
      </c>
      <c r="C69" s="62">
        <f t="shared" si="1"/>
        <v>3000</v>
      </c>
      <c r="D69" s="62">
        <f t="shared" si="2"/>
        <v>24000</v>
      </c>
      <c r="E69" s="103">
        <f t="shared" si="3"/>
        <v>3000</v>
      </c>
    </row>
    <row r="70" spans="1:20" x14ac:dyDescent="0.2">
      <c r="A70" s="60">
        <f t="shared" si="4"/>
        <v>3</v>
      </c>
      <c r="B70" s="61">
        <f t="shared" ca="1" si="0"/>
        <v>44096</v>
      </c>
      <c r="C70" s="62">
        <f t="shared" si="1"/>
        <v>3000</v>
      </c>
      <c r="D70" s="62">
        <f t="shared" si="2"/>
        <v>21000</v>
      </c>
      <c r="E70" s="103">
        <f t="shared" si="3"/>
        <v>3000</v>
      </c>
    </row>
    <row r="71" spans="1:20" x14ac:dyDescent="0.2">
      <c r="A71" s="60">
        <f t="shared" si="4"/>
        <v>4</v>
      </c>
      <c r="B71" s="61">
        <f t="shared" ca="1" si="0"/>
        <v>44126</v>
      </c>
      <c r="C71" s="62">
        <f t="shared" si="1"/>
        <v>3000</v>
      </c>
      <c r="D71" s="62">
        <f t="shared" si="2"/>
        <v>18000</v>
      </c>
      <c r="E71" s="103">
        <f t="shared" si="3"/>
        <v>3000</v>
      </c>
    </row>
    <row r="72" spans="1:20" x14ac:dyDescent="0.2">
      <c r="A72" s="60">
        <f t="shared" si="4"/>
        <v>5</v>
      </c>
      <c r="B72" s="61">
        <f t="shared" ca="1" si="0"/>
        <v>44157</v>
      </c>
      <c r="C72" s="62">
        <f t="shared" si="1"/>
        <v>3000</v>
      </c>
      <c r="D72" s="62">
        <f t="shared" si="2"/>
        <v>15000</v>
      </c>
      <c r="E72" s="103">
        <f t="shared" si="3"/>
        <v>3000</v>
      </c>
    </row>
    <row r="73" spans="1:20" x14ac:dyDescent="0.2">
      <c r="A73" s="60">
        <f t="shared" si="4"/>
        <v>6</v>
      </c>
      <c r="B73" s="61">
        <f t="shared" ca="1" si="0"/>
        <v>44187</v>
      </c>
      <c r="C73" s="62">
        <f t="shared" si="1"/>
        <v>3000</v>
      </c>
      <c r="D73" s="62">
        <f t="shared" si="2"/>
        <v>12000</v>
      </c>
      <c r="E73" s="103">
        <f t="shared" si="3"/>
        <v>3000</v>
      </c>
    </row>
    <row r="74" spans="1:20" x14ac:dyDescent="0.2">
      <c r="A74" s="60">
        <f t="shared" si="4"/>
        <v>7</v>
      </c>
      <c r="B74" s="61">
        <f t="shared" ca="1" si="0"/>
        <v>44218</v>
      </c>
      <c r="C74" s="62">
        <f t="shared" si="1"/>
        <v>3000</v>
      </c>
      <c r="D74" s="62">
        <f t="shared" si="2"/>
        <v>9000</v>
      </c>
      <c r="E74" s="103">
        <f t="shared" si="3"/>
        <v>3000</v>
      </c>
    </row>
    <row r="75" spans="1:20" x14ac:dyDescent="0.2">
      <c r="A75" s="60">
        <f t="shared" si="4"/>
        <v>8</v>
      </c>
      <c r="B75" s="61">
        <f t="shared" ca="1" si="0"/>
        <v>44249</v>
      </c>
      <c r="C75" s="62">
        <f t="shared" si="1"/>
        <v>3000</v>
      </c>
      <c r="D75" s="62">
        <f t="shared" si="2"/>
        <v>6000</v>
      </c>
      <c r="E75" s="103">
        <f t="shared" si="3"/>
        <v>3000</v>
      </c>
    </row>
    <row r="76" spans="1:20" x14ac:dyDescent="0.2">
      <c r="A76" s="60">
        <f t="shared" si="4"/>
        <v>9</v>
      </c>
      <c r="B76" s="61">
        <f t="shared" ca="1" si="0"/>
        <v>44277</v>
      </c>
      <c r="C76" s="62">
        <f t="shared" si="1"/>
        <v>3000</v>
      </c>
      <c r="D76" s="62">
        <f t="shared" ref="D76:D131" si="5">IF(A76="","",D75-T76)</f>
        <v>3000</v>
      </c>
      <c r="T76" s="62">
        <f t="shared" ref="T76:T131" si="6">IF(A76="","",C76)</f>
        <v>3000</v>
      </c>
    </row>
    <row r="77" spans="1:20" x14ac:dyDescent="0.2">
      <c r="A77" s="60">
        <f t="shared" si="4"/>
        <v>10</v>
      </c>
      <c r="B77" s="61">
        <f t="shared" ca="1" si="0"/>
        <v>44308</v>
      </c>
      <c r="C77" s="62">
        <f t="shared" si="1"/>
        <v>3000</v>
      </c>
      <c r="D77" s="62">
        <f t="shared" si="5"/>
        <v>0</v>
      </c>
      <c r="T77" s="62">
        <f t="shared" si="6"/>
        <v>3000</v>
      </c>
    </row>
    <row r="78" spans="1:20" x14ac:dyDescent="0.2">
      <c r="A78" s="60" t="str">
        <f t="shared" si="4"/>
        <v/>
      </c>
      <c r="B78" s="61" t="str">
        <f t="shared" si="0"/>
        <v/>
      </c>
      <c r="C78" s="62" t="str">
        <f t="shared" si="1"/>
        <v/>
      </c>
      <c r="D78" s="62" t="str">
        <f t="shared" si="5"/>
        <v/>
      </c>
      <c r="T78" s="62" t="str">
        <f t="shared" si="6"/>
        <v/>
      </c>
    </row>
    <row r="79" spans="1:20" x14ac:dyDescent="0.2">
      <c r="A79" s="60" t="str">
        <f t="shared" si="4"/>
        <v/>
      </c>
      <c r="B79" s="61" t="str">
        <f t="shared" si="0"/>
        <v/>
      </c>
      <c r="C79" s="62" t="str">
        <f t="shared" si="1"/>
        <v/>
      </c>
      <c r="D79" s="62" t="str">
        <f t="shared" si="5"/>
        <v/>
      </c>
      <c r="T79" s="62" t="str">
        <f t="shared" si="6"/>
        <v/>
      </c>
    </row>
    <row r="80" spans="1:20" x14ac:dyDescent="0.2">
      <c r="A80" s="60" t="str">
        <f t="shared" si="4"/>
        <v/>
      </c>
      <c r="B80" s="61" t="str">
        <f t="shared" si="0"/>
        <v/>
      </c>
      <c r="C80" s="62" t="str">
        <f t="shared" si="1"/>
        <v/>
      </c>
      <c r="D80" s="62" t="str">
        <f t="shared" si="5"/>
        <v/>
      </c>
      <c r="T80" s="62" t="str">
        <f t="shared" si="6"/>
        <v/>
      </c>
    </row>
    <row r="81" spans="1:20" x14ac:dyDescent="0.2">
      <c r="A81" s="60" t="str">
        <f t="shared" si="4"/>
        <v/>
      </c>
      <c r="B81" s="61" t="str">
        <f t="shared" si="0"/>
        <v/>
      </c>
      <c r="C81" s="62" t="str">
        <f t="shared" si="1"/>
        <v/>
      </c>
      <c r="D81" s="62" t="str">
        <f t="shared" si="5"/>
        <v/>
      </c>
      <c r="T81" s="62" t="str">
        <f t="shared" si="6"/>
        <v/>
      </c>
    </row>
    <row r="82" spans="1:20" x14ac:dyDescent="0.2">
      <c r="A82" s="60" t="str">
        <f t="shared" si="4"/>
        <v/>
      </c>
      <c r="B82" s="61" t="str">
        <f t="shared" si="0"/>
        <v/>
      </c>
      <c r="C82" s="62" t="str">
        <f t="shared" si="1"/>
        <v/>
      </c>
      <c r="D82" s="62" t="str">
        <f t="shared" si="5"/>
        <v/>
      </c>
      <c r="T82" s="62" t="str">
        <f t="shared" si="6"/>
        <v/>
      </c>
    </row>
    <row r="83" spans="1:20" x14ac:dyDescent="0.2">
      <c r="A83" s="60" t="str">
        <f t="shared" si="4"/>
        <v/>
      </c>
      <c r="B83" s="61" t="str">
        <f t="shared" si="0"/>
        <v/>
      </c>
      <c r="C83" s="62" t="str">
        <f t="shared" si="1"/>
        <v/>
      </c>
      <c r="D83" s="62" t="str">
        <f t="shared" si="5"/>
        <v/>
      </c>
      <c r="T83" s="62" t="str">
        <f t="shared" si="6"/>
        <v/>
      </c>
    </row>
    <row r="84" spans="1:20" x14ac:dyDescent="0.2">
      <c r="A84" s="60" t="str">
        <f t="shared" si="4"/>
        <v/>
      </c>
      <c r="B84" s="61" t="str">
        <f t="shared" si="0"/>
        <v/>
      </c>
      <c r="C84" s="62" t="str">
        <f t="shared" si="1"/>
        <v/>
      </c>
      <c r="D84" s="62" t="str">
        <f t="shared" si="5"/>
        <v/>
      </c>
      <c r="T84" s="62" t="str">
        <f t="shared" si="6"/>
        <v/>
      </c>
    </row>
    <row r="85" spans="1:20" x14ac:dyDescent="0.2">
      <c r="A85" s="60" t="str">
        <f t="shared" si="4"/>
        <v/>
      </c>
      <c r="B85" s="61" t="str">
        <f t="shared" si="0"/>
        <v/>
      </c>
      <c r="C85" s="62" t="str">
        <f t="shared" si="1"/>
        <v/>
      </c>
      <c r="D85" s="62" t="str">
        <f t="shared" si="5"/>
        <v/>
      </c>
      <c r="T85" s="62" t="str">
        <f t="shared" si="6"/>
        <v/>
      </c>
    </row>
    <row r="86" spans="1:20" x14ac:dyDescent="0.2">
      <c r="A86" s="60" t="str">
        <f t="shared" si="4"/>
        <v/>
      </c>
      <c r="B86" s="61" t="str">
        <f t="shared" si="0"/>
        <v/>
      </c>
      <c r="C86" s="62" t="str">
        <f t="shared" si="1"/>
        <v/>
      </c>
      <c r="D86" s="62" t="str">
        <f t="shared" si="5"/>
        <v/>
      </c>
      <c r="T86" s="62" t="str">
        <f t="shared" si="6"/>
        <v/>
      </c>
    </row>
    <row r="87" spans="1:20" x14ac:dyDescent="0.2">
      <c r="A87" s="60" t="str">
        <f t="shared" si="4"/>
        <v/>
      </c>
      <c r="B87" s="61" t="str">
        <f t="shared" si="0"/>
        <v/>
      </c>
      <c r="C87" s="62" t="str">
        <f t="shared" si="1"/>
        <v/>
      </c>
      <c r="D87" s="62" t="str">
        <f t="shared" si="5"/>
        <v/>
      </c>
      <c r="T87" s="62" t="str">
        <f t="shared" si="6"/>
        <v/>
      </c>
    </row>
    <row r="88" spans="1:20" x14ac:dyDescent="0.2">
      <c r="A88" s="60" t="str">
        <f t="shared" si="4"/>
        <v/>
      </c>
      <c r="B88" s="61" t="str">
        <f t="shared" si="0"/>
        <v/>
      </c>
      <c r="C88" s="62" t="str">
        <f t="shared" si="1"/>
        <v/>
      </c>
      <c r="D88" s="62" t="str">
        <f t="shared" si="5"/>
        <v/>
      </c>
      <c r="T88" s="62" t="str">
        <f t="shared" si="6"/>
        <v/>
      </c>
    </row>
    <row r="89" spans="1:20" x14ac:dyDescent="0.2">
      <c r="A89" s="60" t="str">
        <f t="shared" si="4"/>
        <v/>
      </c>
      <c r="B89" s="61" t="str">
        <f t="shared" si="0"/>
        <v/>
      </c>
      <c r="C89" s="62" t="str">
        <f t="shared" si="1"/>
        <v/>
      </c>
      <c r="D89" s="62" t="str">
        <f t="shared" si="5"/>
        <v/>
      </c>
      <c r="T89" s="62" t="str">
        <f t="shared" si="6"/>
        <v/>
      </c>
    </row>
    <row r="90" spans="1:20" x14ac:dyDescent="0.2">
      <c r="A90" s="60" t="str">
        <f t="shared" si="4"/>
        <v/>
      </c>
      <c r="B90" s="61" t="str">
        <f t="shared" si="0"/>
        <v/>
      </c>
      <c r="C90" s="62" t="str">
        <f t="shared" si="1"/>
        <v/>
      </c>
      <c r="D90" s="62" t="str">
        <f t="shared" si="5"/>
        <v/>
      </c>
      <c r="E90" s="63"/>
      <c r="T90" s="62" t="str">
        <f t="shared" si="6"/>
        <v/>
      </c>
    </row>
    <row r="91" spans="1:20" x14ac:dyDescent="0.2">
      <c r="A91" s="60" t="str">
        <f t="shared" si="4"/>
        <v/>
      </c>
      <c r="B91" s="61" t="str">
        <f t="shared" si="0"/>
        <v/>
      </c>
      <c r="C91" s="62" t="str">
        <f t="shared" si="1"/>
        <v/>
      </c>
      <c r="D91" s="62" t="str">
        <f t="shared" si="5"/>
        <v/>
      </c>
      <c r="T91" s="62" t="str">
        <f t="shared" si="6"/>
        <v/>
      </c>
    </row>
    <row r="92" spans="1:20" x14ac:dyDescent="0.2">
      <c r="A92" s="60" t="str">
        <f t="shared" si="4"/>
        <v/>
      </c>
      <c r="B92" s="61" t="str">
        <f t="shared" si="0"/>
        <v/>
      </c>
      <c r="C92" s="62" t="str">
        <f t="shared" si="1"/>
        <v/>
      </c>
      <c r="D92" s="62" t="str">
        <f t="shared" si="5"/>
        <v/>
      </c>
      <c r="T92" s="62" t="str">
        <f t="shared" si="6"/>
        <v/>
      </c>
    </row>
    <row r="93" spans="1:20" x14ac:dyDescent="0.2">
      <c r="A93" s="60" t="str">
        <f t="shared" si="4"/>
        <v/>
      </c>
      <c r="B93" s="61" t="str">
        <f t="shared" si="0"/>
        <v/>
      </c>
      <c r="C93" s="62" t="str">
        <f t="shared" si="1"/>
        <v/>
      </c>
      <c r="D93" s="62" t="str">
        <f t="shared" si="5"/>
        <v/>
      </c>
      <c r="T93" s="62" t="str">
        <f t="shared" si="6"/>
        <v/>
      </c>
    </row>
    <row r="94" spans="1:20" x14ac:dyDescent="0.2">
      <c r="A94" s="60" t="str">
        <f t="shared" si="4"/>
        <v/>
      </c>
      <c r="B94" s="61" t="str">
        <f t="shared" si="0"/>
        <v/>
      </c>
      <c r="C94" s="62" t="str">
        <f t="shared" si="1"/>
        <v/>
      </c>
      <c r="D94" s="62" t="str">
        <f t="shared" si="5"/>
        <v/>
      </c>
      <c r="T94" s="62" t="str">
        <f t="shared" si="6"/>
        <v/>
      </c>
    </row>
    <row r="95" spans="1:20" x14ac:dyDescent="0.2">
      <c r="A95" s="60" t="str">
        <f t="shared" si="4"/>
        <v/>
      </c>
      <c r="B95" s="61" t="str">
        <f t="shared" si="0"/>
        <v/>
      </c>
      <c r="C95" s="62" t="str">
        <f t="shared" si="1"/>
        <v/>
      </c>
      <c r="D95" s="62" t="str">
        <f t="shared" si="5"/>
        <v/>
      </c>
      <c r="T95" s="62" t="str">
        <f t="shared" si="6"/>
        <v/>
      </c>
    </row>
    <row r="96" spans="1:20" x14ac:dyDescent="0.2">
      <c r="A96" s="60" t="str">
        <f t="shared" si="4"/>
        <v/>
      </c>
      <c r="B96" s="61" t="str">
        <f t="shared" si="0"/>
        <v/>
      </c>
      <c r="C96" s="62" t="str">
        <f t="shared" si="1"/>
        <v/>
      </c>
      <c r="D96" s="62" t="str">
        <f t="shared" si="5"/>
        <v/>
      </c>
      <c r="T96" s="62" t="str">
        <f t="shared" si="6"/>
        <v/>
      </c>
    </row>
    <row r="97" spans="1:20" x14ac:dyDescent="0.2">
      <c r="A97" s="60" t="str">
        <f t="shared" si="4"/>
        <v/>
      </c>
      <c r="B97" s="61" t="str">
        <f t="shared" si="0"/>
        <v/>
      </c>
      <c r="C97" s="62" t="str">
        <f t="shared" si="1"/>
        <v/>
      </c>
      <c r="D97" s="62" t="str">
        <f t="shared" si="5"/>
        <v/>
      </c>
      <c r="T97" s="62" t="str">
        <f t="shared" si="6"/>
        <v/>
      </c>
    </row>
    <row r="98" spans="1:20" x14ac:dyDescent="0.2">
      <c r="A98" s="60" t="str">
        <f t="shared" si="4"/>
        <v/>
      </c>
      <c r="B98" s="61" t="str">
        <f t="shared" si="0"/>
        <v/>
      </c>
      <c r="C98" s="62" t="str">
        <f t="shared" si="1"/>
        <v/>
      </c>
      <c r="D98" s="62" t="str">
        <f t="shared" si="5"/>
        <v/>
      </c>
      <c r="T98" s="62" t="str">
        <f t="shared" si="6"/>
        <v/>
      </c>
    </row>
    <row r="99" spans="1:20" x14ac:dyDescent="0.2">
      <c r="A99" s="60" t="str">
        <f t="shared" si="4"/>
        <v/>
      </c>
      <c r="B99" s="61" t="str">
        <f t="shared" si="0"/>
        <v/>
      </c>
      <c r="C99" s="62" t="str">
        <f t="shared" si="1"/>
        <v/>
      </c>
      <c r="D99" s="62" t="str">
        <f t="shared" si="5"/>
        <v/>
      </c>
      <c r="T99" s="62" t="str">
        <f t="shared" si="6"/>
        <v/>
      </c>
    </row>
    <row r="100" spans="1:20" x14ac:dyDescent="0.2">
      <c r="A100" s="60" t="str">
        <f t="shared" si="4"/>
        <v/>
      </c>
      <c r="B100" s="61" t="str">
        <f t="shared" ref="B100:B131" si="7">IF(A100="","",DATE(YEAR(fpdate),MONTH(fpdate)+(A100-1),DAY(fpdate)))</f>
        <v/>
      </c>
      <c r="C100" s="62" t="str">
        <f t="shared" si="1"/>
        <v/>
      </c>
      <c r="D100" s="62" t="str">
        <f t="shared" si="5"/>
        <v/>
      </c>
      <c r="T100" s="62" t="str">
        <f t="shared" si="6"/>
        <v/>
      </c>
    </row>
    <row r="101" spans="1:20" x14ac:dyDescent="0.2">
      <c r="A101" s="60" t="str">
        <f t="shared" si="4"/>
        <v/>
      </c>
      <c r="B101" s="61" t="str">
        <f t="shared" si="7"/>
        <v/>
      </c>
      <c r="C101" s="62" t="str">
        <f t="shared" si="1"/>
        <v/>
      </c>
      <c r="D101" s="62" t="str">
        <f t="shared" si="5"/>
        <v/>
      </c>
      <c r="T101" s="62" t="str">
        <f t="shared" si="6"/>
        <v/>
      </c>
    </row>
    <row r="102" spans="1:20" x14ac:dyDescent="0.2">
      <c r="A102" s="60" t="str">
        <f t="shared" si="4"/>
        <v/>
      </c>
      <c r="B102" s="61" t="str">
        <f t="shared" si="7"/>
        <v/>
      </c>
      <c r="C102" s="62" t="str">
        <f t="shared" si="1"/>
        <v/>
      </c>
      <c r="D102" s="62" t="str">
        <f t="shared" si="5"/>
        <v/>
      </c>
      <c r="T102" s="62" t="str">
        <f t="shared" si="6"/>
        <v/>
      </c>
    </row>
    <row r="103" spans="1:20" x14ac:dyDescent="0.2">
      <c r="A103" s="60" t="str">
        <f t="shared" si="4"/>
        <v/>
      </c>
      <c r="B103" s="61" t="str">
        <f t="shared" si="7"/>
        <v/>
      </c>
      <c r="C103" s="62" t="str">
        <f t="shared" si="1"/>
        <v/>
      </c>
      <c r="D103" s="62" t="str">
        <f t="shared" si="5"/>
        <v/>
      </c>
      <c r="T103" s="62" t="str">
        <f t="shared" si="6"/>
        <v/>
      </c>
    </row>
    <row r="104" spans="1:20" x14ac:dyDescent="0.2">
      <c r="A104" s="60" t="str">
        <f t="shared" si="4"/>
        <v/>
      </c>
      <c r="B104" s="61" t="str">
        <f t="shared" si="7"/>
        <v/>
      </c>
      <c r="C104" s="62" t="str">
        <f t="shared" si="1"/>
        <v/>
      </c>
      <c r="D104" s="62" t="str">
        <f t="shared" si="5"/>
        <v/>
      </c>
      <c r="T104" s="62" t="str">
        <f t="shared" si="6"/>
        <v/>
      </c>
    </row>
    <row r="105" spans="1:20" x14ac:dyDescent="0.2">
      <c r="A105" s="60" t="str">
        <f t="shared" si="4"/>
        <v/>
      </c>
      <c r="B105" s="61" t="str">
        <f t="shared" si="7"/>
        <v/>
      </c>
      <c r="C105" s="62" t="str">
        <f t="shared" si="1"/>
        <v/>
      </c>
      <c r="D105" s="62" t="str">
        <f t="shared" si="5"/>
        <v/>
      </c>
      <c r="T105" s="62" t="str">
        <f t="shared" si="6"/>
        <v/>
      </c>
    </row>
    <row r="106" spans="1:20" x14ac:dyDescent="0.2">
      <c r="A106" s="60" t="str">
        <f t="shared" si="4"/>
        <v/>
      </c>
      <c r="B106" s="61" t="str">
        <f t="shared" si="7"/>
        <v/>
      </c>
      <c r="C106" s="62" t="str">
        <f t="shared" si="1"/>
        <v/>
      </c>
      <c r="D106" s="62" t="str">
        <f t="shared" si="5"/>
        <v/>
      </c>
      <c r="T106" s="62" t="str">
        <f t="shared" si="6"/>
        <v/>
      </c>
    </row>
    <row r="107" spans="1:20" x14ac:dyDescent="0.2">
      <c r="A107" s="60" t="str">
        <f t="shared" si="4"/>
        <v/>
      </c>
      <c r="B107" s="61" t="str">
        <f t="shared" si="7"/>
        <v/>
      </c>
      <c r="C107" s="62" t="str">
        <f t="shared" si="1"/>
        <v/>
      </c>
      <c r="D107" s="62" t="str">
        <f t="shared" si="5"/>
        <v/>
      </c>
      <c r="T107" s="62" t="str">
        <f t="shared" si="6"/>
        <v/>
      </c>
    </row>
    <row r="108" spans="1:20" x14ac:dyDescent="0.2">
      <c r="A108" s="60" t="str">
        <f t="shared" si="4"/>
        <v/>
      </c>
      <c r="B108" s="61" t="str">
        <f t="shared" si="7"/>
        <v/>
      </c>
      <c r="C108" s="62" t="str">
        <f t="shared" si="1"/>
        <v/>
      </c>
      <c r="D108" s="62" t="str">
        <f t="shared" si="5"/>
        <v/>
      </c>
      <c r="T108" s="62" t="str">
        <f t="shared" si="6"/>
        <v/>
      </c>
    </row>
    <row r="109" spans="1:20" x14ac:dyDescent="0.2">
      <c r="A109" s="60" t="str">
        <f t="shared" si="4"/>
        <v/>
      </c>
      <c r="B109" s="61" t="str">
        <f t="shared" si="7"/>
        <v/>
      </c>
      <c r="C109" s="62" t="str">
        <f t="shared" si="1"/>
        <v/>
      </c>
      <c r="D109" s="62" t="str">
        <f t="shared" si="5"/>
        <v/>
      </c>
      <c r="T109" s="62" t="str">
        <f t="shared" si="6"/>
        <v/>
      </c>
    </row>
    <row r="110" spans="1:20" x14ac:dyDescent="0.2">
      <c r="A110" s="60" t="str">
        <f t="shared" si="4"/>
        <v/>
      </c>
      <c r="B110" s="61" t="str">
        <f t="shared" si="7"/>
        <v/>
      </c>
      <c r="C110" s="62" t="str">
        <f t="shared" si="1"/>
        <v/>
      </c>
      <c r="D110" s="62" t="str">
        <f t="shared" si="5"/>
        <v/>
      </c>
      <c r="T110" s="62" t="str">
        <f t="shared" si="6"/>
        <v/>
      </c>
    </row>
    <row r="111" spans="1:20" x14ac:dyDescent="0.2">
      <c r="A111" s="60" t="str">
        <f t="shared" si="4"/>
        <v/>
      </c>
      <c r="B111" s="61" t="str">
        <f t="shared" si="7"/>
        <v/>
      </c>
      <c r="C111" s="62" t="str">
        <f t="shared" si="1"/>
        <v/>
      </c>
      <c r="D111" s="62" t="str">
        <f t="shared" si="5"/>
        <v/>
      </c>
      <c r="T111" s="62" t="str">
        <f t="shared" si="6"/>
        <v/>
      </c>
    </row>
    <row r="112" spans="1:20" x14ac:dyDescent="0.2">
      <c r="A112" s="60" t="str">
        <f t="shared" si="4"/>
        <v/>
      </c>
      <c r="B112" s="61" t="str">
        <f t="shared" si="7"/>
        <v/>
      </c>
      <c r="C112" s="62" t="str">
        <f t="shared" si="1"/>
        <v/>
      </c>
      <c r="D112" s="62" t="str">
        <f t="shared" si="5"/>
        <v/>
      </c>
      <c r="T112" s="62" t="str">
        <f t="shared" si="6"/>
        <v/>
      </c>
    </row>
    <row r="113" spans="1:20" x14ac:dyDescent="0.2">
      <c r="A113" s="60" t="str">
        <f t="shared" si="4"/>
        <v/>
      </c>
      <c r="B113" s="61" t="str">
        <f t="shared" si="7"/>
        <v/>
      </c>
      <c r="C113" s="62" t="str">
        <f t="shared" si="1"/>
        <v/>
      </c>
      <c r="D113" s="62" t="str">
        <f t="shared" si="5"/>
        <v/>
      </c>
      <c r="T113" s="62" t="str">
        <f t="shared" si="6"/>
        <v/>
      </c>
    </row>
    <row r="114" spans="1:20" x14ac:dyDescent="0.2">
      <c r="A114" s="60" t="str">
        <f t="shared" si="4"/>
        <v/>
      </c>
      <c r="B114" s="61" t="str">
        <f t="shared" si="7"/>
        <v/>
      </c>
      <c r="C114" s="62" t="str">
        <f t="shared" si="1"/>
        <v/>
      </c>
      <c r="D114" s="62" t="str">
        <f t="shared" si="5"/>
        <v/>
      </c>
      <c r="T114" s="62" t="str">
        <f t="shared" si="6"/>
        <v/>
      </c>
    </row>
    <row r="115" spans="1:20" x14ac:dyDescent="0.2">
      <c r="A115" s="60" t="str">
        <f t="shared" si="4"/>
        <v/>
      </c>
      <c r="B115" s="61" t="str">
        <f t="shared" si="7"/>
        <v/>
      </c>
      <c r="C115" s="62" t="str">
        <f t="shared" si="1"/>
        <v/>
      </c>
      <c r="D115" s="62" t="str">
        <f t="shared" si="5"/>
        <v/>
      </c>
      <c r="T115" s="62" t="str">
        <f t="shared" si="6"/>
        <v/>
      </c>
    </row>
    <row r="116" spans="1:20" x14ac:dyDescent="0.2">
      <c r="A116" s="60" t="str">
        <f t="shared" si="4"/>
        <v/>
      </c>
      <c r="B116" s="61" t="str">
        <f t="shared" si="7"/>
        <v/>
      </c>
      <c r="C116" s="62" t="str">
        <f t="shared" si="1"/>
        <v/>
      </c>
      <c r="D116" s="62" t="str">
        <f t="shared" si="5"/>
        <v/>
      </c>
      <c r="T116" s="62" t="str">
        <f t="shared" si="6"/>
        <v/>
      </c>
    </row>
    <row r="117" spans="1:20" x14ac:dyDescent="0.2">
      <c r="A117" s="60" t="str">
        <f t="shared" si="4"/>
        <v/>
      </c>
      <c r="B117" s="61" t="str">
        <f t="shared" si="7"/>
        <v/>
      </c>
      <c r="C117" s="62" t="str">
        <f t="shared" si="1"/>
        <v/>
      </c>
      <c r="D117" s="62" t="str">
        <f t="shared" si="5"/>
        <v/>
      </c>
      <c r="T117" s="62" t="str">
        <f t="shared" si="6"/>
        <v/>
      </c>
    </row>
    <row r="118" spans="1:20" x14ac:dyDescent="0.2">
      <c r="A118" s="60" t="str">
        <f t="shared" si="4"/>
        <v/>
      </c>
      <c r="B118" s="61" t="str">
        <f t="shared" si="7"/>
        <v/>
      </c>
      <c r="C118" s="62" t="str">
        <f t="shared" si="1"/>
        <v/>
      </c>
      <c r="D118" s="62" t="str">
        <f t="shared" si="5"/>
        <v/>
      </c>
      <c r="T118" s="62" t="str">
        <f t="shared" si="6"/>
        <v/>
      </c>
    </row>
    <row r="119" spans="1:20" x14ac:dyDescent="0.2">
      <c r="A119" s="60" t="str">
        <f t="shared" si="4"/>
        <v/>
      </c>
      <c r="B119" s="61" t="str">
        <f t="shared" si="7"/>
        <v/>
      </c>
      <c r="C119" s="62" t="str">
        <f t="shared" si="1"/>
        <v/>
      </c>
      <c r="D119" s="62" t="str">
        <f t="shared" si="5"/>
        <v/>
      </c>
      <c r="T119" s="62" t="str">
        <f t="shared" si="6"/>
        <v/>
      </c>
    </row>
    <row r="120" spans="1:20" x14ac:dyDescent="0.2">
      <c r="A120" s="60" t="str">
        <f t="shared" si="4"/>
        <v/>
      </c>
      <c r="B120" s="61" t="str">
        <f t="shared" si="7"/>
        <v/>
      </c>
      <c r="C120" s="62" t="str">
        <f t="shared" si="1"/>
        <v/>
      </c>
      <c r="D120" s="62" t="str">
        <f t="shared" si="5"/>
        <v/>
      </c>
      <c r="T120" s="62" t="str">
        <f t="shared" si="6"/>
        <v/>
      </c>
    </row>
    <row r="121" spans="1:20" x14ac:dyDescent="0.2">
      <c r="A121" s="60" t="str">
        <f t="shared" si="4"/>
        <v/>
      </c>
      <c r="B121" s="61" t="str">
        <f t="shared" si="7"/>
        <v/>
      </c>
      <c r="C121" s="62" t="str">
        <f t="shared" si="1"/>
        <v/>
      </c>
      <c r="D121" s="62" t="str">
        <f t="shared" si="5"/>
        <v/>
      </c>
      <c r="T121" s="62" t="str">
        <f t="shared" si="6"/>
        <v/>
      </c>
    </row>
    <row r="122" spans="1:20" x14ac:dyDescent="0.2">
      <c r="A122" s="60" t="str">
        <f t="shared" si="4"/>
        <v/>
      </c>
      <c r="B122" s="61" t="str">
        <f t="shared" si="7"/>
        <v/>
      </c>
      <c r="C122" s="62" t="str">
        <f t="shared" si="1"/>
        <v/>
      </c>
      <c r="D122" s="62" t="str">
        <f t="shared" si="5"/>
        <v/>
      </c>
      <c r="T122" s="62" t="str">
        <f t="shared" si="6"/>
        <v/>
      </c>
    </row>
    <row r="123" spans="1:20" x14ac:dyDescent="0.2">
      <c r="A123" s="60" t="str">
        <f t="shared" si="4"/>
        <v/>
      </c>
      <c r="B123" s="61" t="str">
        <f t="shared" si="7"/>
        <v/>
      </c>
      <c r="C123" s="62" t="str">
        <f t="shared" si="1"/>
        <v/>
      </c>
      <c r="D123" s="62" t="str">
        <f t="shared" si="5"/>
        <v/>
      </c>
      <c r="T123" s="62" t="str">
        <f t="shared" si="6"/>
        <v/>
      </c>
    </row>
    <row r="124" spans="1:20" x14ac:dyDescent="0.2">
      <c r="A124" s="60" t="str">
        <f t="shared" si="4"/>
        <v/>
      </c>
      <c r="B124" s="61" t="str">
        <f t="shared" si="7"/>
        <v/>
      </c>
      <c r="C124" s="62" t="str">
        <f t="shared" si="1"/>
        <v/>
      </c>
      <c r="D124" s="62" t="str">
        <f t="shared" si="5"/>
        <v/>
      </c>
      <c r="T124" s="62" t="str">
        <f t="shared" si="6"/>
        <v/>
      </c>
    </row>
    <row r="125" spans="1:20" x14ac:dyDescent="0.2">
      <c r="A125" s="60" t="str">
        <f t="shared" si="4"/>
        <v/>
      </c>
      <c r="B125" s="61" t="str">
        <f t="shared" si="7"/>
        <v/>
      </c>
      <c r="C125" s="62" t="str">
        <f t="shared" si="1"/>
        <v/>
      </c>
      <c r="D125" s="62" t="str">
        <f t="shared" si="5"/>
        <v/>
      </c>
      <c r="T125" s="62" t="str">
        <f t="shared" si="6"/>
        <v/>
      </c>
    </row>
    <row r="126" spans="1:20" x14ac:dyDescent="0.2">
      <c r="A126" s="60" t="str">
        <f t="shared" si="4"/>
        <v/>
      </c>
      <c r="B126" s="61" t="str">
        <f t="shared" si="7"/>
        <v/>
      </c>
      <c r="C126" s="62" t="str">
        <f t="shared" si="1"/>
        <v/>
      </c>
      <c r="D126" s="62" t="str">
        <f t="shared" si="5"/>
        <v/>
      </c>
      <c r="T126" s="62" t="str">
        <f t="shared" si="6"/>
        <v/>
      </c>
    </row>
    <row r="127" spans="1:20" x14ac:dyDescent="0.2">
      <c r="A127" s="60" t="str">
        <f t="shared" si="4"/>
        <v/>
      </c>
      <c r="B127" s="61" t="str">
        <f t="shared" si="7"/>
        <v/>
      </c>
      <c r="C127" s="62" t="str">
        <f t="shared" si="1"/>
        <v/>
      </c>
      <c r="D127" s="62" t="str">
        <f t="shared" si="5"/>
        <v/>
      </c>
      <c r="T127" s="62" t="str">
        <f t="shared" si="6"/>
        <v/>
      </c>
    </row>
    <row r="128" spans="1:20" x14ac:dyDescent="0.2">
      <c r="A128" s="60" t="str">
        <f t="shared" si="4"/>
        <v/>
      </c>
      <c r="B128" s="61" t="str">
        <f t="shared" si="7"/>
        <v/>
      </c>
      <c r="C128" s="62" t="str">
        <f t="shared" si="1"/>
        <v/>
      </c>
      <c r="D128" s="62" t="str">
        <f t="shared" si="5"/>
        <v/>
      </c>
      <c r="T128" s="62" t="str">
        <f t="shared" si="6"/>
        <v/>
      </c>
    </row>
    <row r="129" spans="1:20" x14ac:dyDescent="0.2">
      <c r="A129" s="60" t="str">
        <f t="shared" si="4"/>
        <v/>
      </c>
      <c r="B129" s="61" t="str">
        <f t="shared" si="7"/>
        <v/>
      </c>
      <c r="C129" s="62" t="str">
        <f t="shared" si="1"/>
        <v/>
      </c>
      <c r="D129" s="62" t="str">
        <f t="shared" si="5"/>
        <v/>
      </c>
      <c r="T129" s="62" t="str">
        <f t="shared" si="6"/>
        <v/>
      </c>
    </row>
    <row r="130" spans="1:20" x14ac:dyDescent="0.2">
      <c r="A130" s="60" t="str">
        <f t="shared" si="4"/>
        <v/>
      </c>
      <c r="B130" s="61" t="str">
        <f t="shared" si="7"/>
        <v/>
      </c>
      <c r="C130" s="62" t="str">
        <f t="shared" si="1"/>
        <v/>
      </c>
      <c r="D130" s="62" t="str">
        <f t="shared" si="5"/>
        <v/>
      </c>
      <c r="T130" s="62" t="str">
        <f t="shared" si="6"/>
        <v/>
      </c>
    </row>
    <row r="131" spans="1:20" x14ac:dyDescent="0.2">
      <c r="A131" s="60" t="str">
        <f t="shared" si="4"/>
        <v/>
      </c>
      <c r="B131" s="61" t="str">
        <f t="shared" si="7"/>
        <v/>
      </c>
      <c r="C131" s="62" t="str">
        <f t="shared" si="1"/>
        <v/>
      </c>
      <c r="D131" s="62" t="str">
        <f t="shared" si="5"/>
        <v/>
      </c>
      <c r="T131" s="62" t="str">
        <f t="shared" si="6"/>
        <v/>
      </c>
    </row>
    <row r="132" spans="1:20" x14ac:dyDescent="0.2">
      <c r="A132" s="60" t="str">
        <f t="shared" si="4"/>
        <v/>
      </c>
      <c r="B132" s="61" t="str">
        <f t="shared" ref="B132:B195" si="8">IF(A132="","",DATE(YEAR(fpdate),MONTH(fpdate)+(A132-1),DAY(fpdate)))</f>
        <v/>
      </c>
      <c r="C132" s="62" t="str">
        <f t="shared" ref="C132:C195" si="9">IF(A132="","",IF(OR(A132=nper,payment&gt;ROUND((1+rate)*D131,2)),ROUND((1+rate)*D131,-2),payment))</f>
        <v/>
      </c>
      <c r="D132" s="62" t="str">
        <f t="shared" ref="D132:D195" si="10">IF(A132="","",D131-T132)</f>
        <v/>
      </c>
      <c r="T132" s="62" t="str">
        <f t="shared" ref="T132:T195" si="11">IF(A132="","",C132)</f>
        <v/>
      </c>
    </row>
    <row r="133" spans="1:20" x14ac:dyDescent="0.2">
      <c r="A133" s="60" t="str">
        <f t="shared" ref="A133:A196" si="12">IF(A132&gt;=nper,"",A132+1)</f>
        <v/>
      </c>
      <c r="B133" s="61" t="str">
        <f t="shared" si="8"/>
        <v/>
      </c>
      <c r="C133" s="62" t="str">
        <f t="shared" si="9"/>
        <v/>
      </c>
      <c r="D133" s="62" t="str">
        <f t="shared" si="10"/>
        <v/>
      </c>
      <c r="T133" s="62" t="str">
        <f t="shared" si="11"/>
        <v/>
      </c>
    </row>
    <row r="134" spans="1:20" x14ac:dyDescent="0.2">
      <c r="A134" s="60" t="str">
        <f t="shared" si="12"/>
        <v/>
      </c>
      <c r="B134" s="61" t="str">
        <f t="shared" si="8"/>
        <v/>
      </c>
      <c r="C134" s="62" t="str">
        <f t="shared" si="9"/>
        <v/>
      </c>
      <c r="D134" s="62" t="str">
        <f t="shared" si="10"/>
        <v/>
      </c>
      <c r="T134" s="62" t="str">
        <f t="shared" si="11"/>
        <v/>
      </c>
    </row>
    <row r="135" spans="1:20" x14ac:dyDescent="0.2">
      <c r="A135" s="60" t="str">
        <f t="shared" si="12"/>
        <v/>
      </c>
      <c r="B135" s="61" t="str">
        <f t="shared" si="8"/>
        <v/>
      </c>
      <c r="C135" s="62" t="str">
        <f t="shared" si="9"/>
        <v/>
      </c>
      <c r="D135" s="62" t="str">
        <f t="shared" si="10"/>
        <v/>
      </c>
      <c r="T135" s="62" t="str">
        <f t="shared" si="11"/>
        <v/>
      </c>
    </row>
    <row r="136" spans="1:20" x14ac:dyDescent="0.2">
      <c r="A136" s="60" t="str">
        <f t="shared" si="12"/>
        <v/>
      </c>
      <c r="B136" s="61" t="str">
        <f t="shared" si="8"/>
        <v/>
      </c>
      <c r="C136" s="62" t="str">
        <f t="shared" si="9"/>
        <v/>
      </c>
      <c r="D136" s="62" t="str">
        <f t="shared" si="10"/>
        <v/>
      </c>
      <c r="T136" s="62" t="str">
        <f t="shared" si="11"/>
        <v/>
      </c>
    </row>
    <row r="137" spans="1:20" x14ac:dyDescent="0.2">
      <c r="A137" s="60" t="str">
        <f t="shared" si="12"/>
        <v/>
      </c>
      <c r="B137" s="61" t="str">
        <f t="shared" si="8"/>
        <v/>
      </c>
      <c r="C137" s="62" t="str">
        <f t="shared" si="9"/>
        <v/>
      </c>
      <c r="D137" s="62" t="str">
        <f t="shared" si="10"/>
        <v/>
      </c>
      <c r="T137" s="62" t="str">
        <f t="shared" si="11"/>
        <v/>
      </c>
    </row>
    <row r="138" spans="1:20" x14ac:dyDescent="0.2">
      <c r="A138" s="60" t="str">
        <f t="shared" si="12"/>
        <v/>
      </c>
      <c r="B138" s="61" t="str">
        <f t="shared" si="8"/>
        <v/>
      </c>
      <c r="C138" s="62" t="str">
        <f t="shared" si="9"/>
        <v/>
      </c>
      <c r="D138" s="62" t="str">
        <f t="shared" si="10"/>
        <v/>
      </c>
      <c r="T138" s="62" t="str">
        <f t="shared" si="11"/>
        <v/>
      </c>
    </row>
    <row r="139" spans="1:20" x14ac:dyDescent="0.2">
      <c r="A139" s="60" t="str">
        <f t="shared" si="12"/>
        <v/>
      </c>
      <c r="B139" s="61" t="str">
        <f t="shared" si="8"/>
        <v/>
      </c>
      <c r="C139" s="62" t="str">
        <f t="shared" si="9"/>
        <v/>
      </c>
      <c r="D139" s="62" t="str">
        <f t="shared" si="10"/>
        <v/>
      </c>
      <c r="T139" s="62" t="str">
        <f t="shared" si="11"/>
        <v/>
      </c>
    </row>
    <row r="140" spans="1:20" x14ac:dyDescent="0.2">
      <c r="A140" s="60" t="str">
        <f t="shared" si="12"/>
        <v/>
      </c>
      <c r="B140" s="61" t="str">
        <f t="shared" si="8"/>
        <v/>
      </c>
      <c r="C140" s="62" t="str">
        <f t="shared" si="9"/>
        <v/>
      </c>
      <c r="D140" s="62" t="str">
        <f t="shared" si="10"/>
        <v/>
      </c>
      <c r="T140" s="62" t="str">
        <f t="shared" si="11"/>
        <v/>
      </c>
    </row>
    <row r="141" spans="1:20" x14ac:dyDescent="0.2">
      <c r="A141" s="60" t="str">
        <f t="shared" si="12"/>
        <v/>
      </c>
      <c r="B141" s="61" t="str">
        <f t="shared" si="8"/>
        <v/>
      </c>
      <c r="C141" s="62" t="str">
        <f t="shared" si="9"/>
        <v/>
      </c>
      <c r="D141" s="62" t="str">
        <f t="shared" si="10"/>
        <v/>
      </c>
      <c r="T141" s="62" t="str">
        <f t="shared" si="11"/>
        <v/>
      </c>
    </row>
    <row r="142" spans="1:20" x14ac:dyDescent="0.2">
      <c r="A142" s="60" t="str">
        <f t="shared" si="12"/>
        <v/>
      </c>
      <c r="B142" s="61" t="str">
        <f t="shared" si="8"/>
        <v/>
      </c>
      <c r="C142" s="62" t="str">
        <f t="shared" si="9"/>
        <v/>
      </c>
      <c r="D142" s="62" t="str">
        <f t="shared" si="10"/>
        <v/>
      </c>
      <c r="T142" s="62" t="str">
        <f t="shared" si="11"/>
        <v/>
      </c>
    </row>
    <row r="143" spans="1:20" x14ac:dyDescent="0.2">
      <c r="A143" s="60" t="str">
        <f t="shared" si="12"/>
        <v/>
      </c>
      <c r="B143" s="61" t="str">
        <f t="shared" si="8"/>
        <v/>
      </c>
      <c r="C143" s="62" t="str">
        <f t="shared" si="9"/>
        <v/>
      </c>
      <c r="D143" s="62" t="str">
        <f t="shared" si="10"/>
        <v/>
      </c>
      <c r="T143" s="62" t="str">
        <f t="shared" si="11"/>
        <v/>
      </c>
    </row>
    <row r="144" spans="1:20" x14ac:dyDescent="0.2">
      <c r="A144" s="60" t="str">
        <f t="shared" si="12"/>
        <v/>
      </c>
      <c r="B144" s="61" t="str">
        <f t="shared" si="8"/>
        <v/>
      </c>
      <c r="C144" s="62" t="str">
        <f t="shared" si="9"/>
        <v/>
      </c>
      <c r="D144" s="62" t="str">
        <f t="shared" si="10"/>
        <v/>
      </c>
      <c r="T144" s="62" t="str">
        <f t="shared" si="11"/>
        <v/>
      </c>
    </row>
    <row r="145" spans="1:20" x14ac:dyDescent="0.2">
      <c r="A145" s="60" t="str">
        <f t="shared" si="12"/>
        <v/>
      </c>
      <c r="B145" s="61" t="str">
        <f t="shared" si="8"/>
        <v/>
      </c>
      <c r="C145" s="62" t="str">
        <f t="shared" si="9"/>
        <v/>
      </c>
      <c r="D145" s="62" t="str">
        <f t="shared" si="10"/>
        <v/>
      </c>
      <c r="T145" s="62" t="str">
        <f t="shared" si="11"/>
        <v/>
      </c>
    </row>
    <row r="146" spans="1:20" x14ac:dyDescent="0.2">
      <c r="A146" s="60" t="str">
        <f t="shared" si="12"/>
        <v/>
      </c>
      <c r="B146" s="61" t="str">
        <f t="shared" si="8"/>
        <v/>
      </c>
      <c r="C146" s="62" t="str">
        <f t="shared" si="9"/>
        <v/>
      </c>
      <c r="D146" s="62" t="str">
        <f t="shared" si="10"/>
        <v/>
      </c>
      <c r="T146" s="62" t="str">
        <f t="shared" si="11"/>
        <v/>
      </c>
    </row>
    <row r="147" spans="1:20" x14ac:dyDescent="0.2">
      <c r="A147" s="60" t="str">
        <f t="shared" si="12"/>
        <v/>
      </c>
      <c r="B147" s="61" t="str">
        <f t="shared" si="8"/>
        <v/>
      </c>
      <c r="C147" s="62" t="str">
        <f t="shared" si="9"/>
        <v/>
      </c>
      <c r="D147" s="62" t="str">
        <f t="shared" si="10"/>
        <v/>
      </c>
      <c r="T147" s="62" t="str">
        <f t="shared" si="11"/>
        <v/>
      </c>
    </row>
    <row r="148" spans="1:20" x14ac:dyDescent="0.2">
      <c r="A148" s="60" t="str">
        <f t="shared" si="12"/>
        <v/>
      </c>
      <c r="B148" s="61" t="str">
        <f t="shared" si="8"/>
        <v/>
      </c>
      <c r="C148" s="62" t="str">
        <f t="shared" si="9"/>
        <v/>
      </c>
      <c r="D148" s="62" t="str">
        <f t="shared" si="10"/>
        <v/>
      </c>
      <c r="T148" s="62" t="str">
        <f t="shared" si="11"/>
        <v/>
      </c>
    </row>
    <row r="149" spans="1:20" x14ac:dyDescent="0.2">
      <c r="A149" s="60" t="str">
        <f t="shared" si="12"/>
        <v/>
      </c>
      <c r="B149" s="61" t="str">
        <f t="shared" si="8"/>
        <v/>
      </c>
      <c r="C149" s="62" t="str">
        <f t="shared" si="9"/>
        <v/>
      </c>
      <c r="D149" s="62" t="str">
        <f t="shared" si="10"/>
        <v/>
      </c>
      <c r="T149" s="62" t="str">
        <f t="shared" si="11"/>
        <v/>
      </c>
    </row>
    <row r="150" spans="1:20" x14ac:dyDescent="0.2">
      <c r="A150" s="60" t="str">
        <f t="shared" si="12"/>
        <v/>
      </c>
      <c r="B150" s="61" t="str">
        <f t="shared" si="8"/>
        <v/>
      </c>
      <c r="C150" s="62" t="str">
        <f t="shared" si="9"/>
        <v/>
      </c>
      <c r="D150" s="62" t="str">
        <f t="shared" si="10"/>
        <v/>
      </c>
      <c r="T150" s="62" t="str">
        <f t="shared" si="11"/>
        <v/>
      </c>
    </row>
    <row r="151" spans="1:20" x14ac:dyDescent="0.2">
      <c r="A151" s="60" t="str">
        <f t="shared" si="12"/>
        <v/>
      </c>
      <c r="B151" s="61" t="str">
        <f t="shared" si="8"/>
        <v/>
      </c>
      <c r="C151" s="62" t="str">
        <f t="shared" si="9"/>
        <v/>
      </c>
      <c r="D151" s="62" t="str">
        <f t="shared" si="10"/>
        <v/>
      </c>
      <c r="T151" s="62" t="str">
        <f t="shared" si="11"/>
        <v/>
      </c>
    </row>
    <row r="152" spans="1:20" x14ac:dyDescent="0.2">
      <c r="A152" s="60" t="str">
        <f t="shared" si="12"/>
        <v/>
      </c>
      <c r="B152" s="61" t="str">
        <f t="shared" si="8"/>
        <v/>
      </c>
      <c r="C152" s="62" t="str">
        <f t="shared" si="9"/>
        <v/>
      </c>
      <c r="D152" s="62" t="str">
        <f t="shared" si="10"/>
        <v/>
      </c>
      <c r="T152" s="62" t="str">
        <f t="shared" si="11"/>
        <v/>
      </c>
    </row>
    <row r="153" spans="1:20" x14ac:dyDescent="0.2">
      <c r="A153" s="60" t="str">
        <f t="shared" si="12"/>
        <v/>
      </c>
      <c r="B153" s="61" t="str">
        <f t="shared" si="8"/>
        <v/>
      </c>
      <c r="C153" s="62" t="str">
        <f t="shared" si="9"/>
        <v/>
      </c>
      <c r="D153" s="62" t="str">
        <f t="shared" si="10"/>
        <v/>
      </c>
      <c r="T153" s="62" t="str">
        <f t="shared" si="11"/>
        <v/>
      </c>
    </row>
    <row r="154" spans="1:20" x14ac:dyDescent="0.2">
      <c r="A154" s="60" t="str">
        <f t="shared" si="12"/>
        <v/>
      </c>
      <c r="B154" s="61" t="str">
        <f t="shared" si="8"/>
        <v/>
      </c>
      <c r="C154" s="62" t="str">
        <f t="shared" si="9"/>
        <v/>
      </c>
      <c r="D154" s="62" t="str">
        <f t="shared" si="10"/>
        <v/>
      </c>
      <c r="T154" s="62" t="str">
        <f t="shared" si="11"/>
        <v/>
      </c>
    </row>
    <row r="155" spans="1:20" x14ac:dyDescent="0.2">
      <c r="A155" s="60" t="str">
        <f t="shared" si="12"/>
        <v/>
      </c>
      <c r="B155" s="61" t="str">
        <f t="shared" si="8"/>
        <v/>
      </c>
      <c r="C155" s="62" t="str">
        <f t="shared" si="9"/>
        <v/>
      </c>
      <c r="D155" s="62" t="str">
        <f t="shared" si="10"/>
        <v/>
      </c>
      <c r="T155" s="62" t="str">
        <f t="shared" si="11"/>
        <v/>
      </c>
    </row>
    <row r="156" spans="1:20" x14ac:dyDescent="0.2">
      <c r="A156" s="60" t="str">
        <f t="shared" si="12"/>
        <v/>
      </c>
      <c r="B156" s="61" t="str">
        <f t="shared" si="8"/>
        <v/>
      </c>
      <c r="C156" s="62" t="str">
        <f t="shared" si="9"/>
        <v/>
      </c>
      <c r="D156" s="62" t="str">
        <f t="shared" si="10"/>
        <v/>
      </c>
      <c r="T156" s="62" t="str">
        <f t="shared" si="11"/>
        <v/>
      </c>
    </row>
    <row r="157" spans="1:20" x14ac:dyDescent="0.2">
      <c r="A157" s="60" t="str">
        <f t="shared" si="12"/>
        <v/>
      </c>
      <c r="B157" s="61" t="str">
        <f t="shared" si="8"/>
        <v/>
      </c>
      <c r="C157" s="62" t="str">
        <f t="shared" si="9"/>
        <v/>
      </c>
      <c r="D157" s="62" t="str">
        <f t="shared" si="10"/>
        <v/>
      </c>
      <c r="T157" s="62" t="str">
        <f t="shared" si="11"/>
        <v/>
      </c>
    </row>
    <row r="158" spans="1:20" x14ac:dyDescent="0.2">
      <c r="A158" s="60" t="str">
        <f t="shared" si="12"/>
        <v/>
      </c>
      <c r="B158" s="61" t="str">
        <f t="shared" si="8"/>
        <v/>
      </c>
      <c r="C158" s="62" t="str">
        <f t="shared" si="9"/>
        <v/>
      </c>
      <c r="D158" s="62" t="str">
        <f t="shared" si="10"/>
        <v/>
      </c>
      <c r="T158" s="62" t="str">
        <f t="shared" si="11"/>
        <v/>
      </c>
    </row>
    <row r="159" spans="1:20" x14ac:dyDescent="0.2">
      <c r="A159" s="60" t="str">
        <f t="shared" si="12"/>
        <v/>
      </c>
      <c r="B159" s="61" t="str">
        <f t="shared" si="8"/>
        <v/>
      </c>
      <c r="C159" s="62" t="str">
        <f t="shared" si="9"/>
        <v/>
      </c>
      <c r="D159" s="62" t="str">
        <f t="shared" si="10"/>
        <v/>
      </c>
      <c r="T159" s="62" t="str">
        <f t="shared" si="11"/>
        <v/>
      </c>
    </row>
    <row r="160" spans="1:20" x14ac:dyDescent="0.2">
      <c r="A160" s="60" t="str">
        <f t="shared" si="12"/>
        <v/>
      </c>
      <c r="B160" s="61" t="str">
        <f t="shared" si="8"/>
        <v/>
      </c>
      <c r="C160" s="62" t="str">
        <f t="shared" si="9"/>
        <v/>
      </c>
      <c r="D160" s="62" t="str">
        <f t="shared" si="10"/>
        <v/>
      </c>
      <c r="T160" s="62" t="str">
        <f t="shared" si="11"/>
        <v/>
      </c>
    </row>
    <row r="161" spans="1:20" x14ac:dyDescent="0.2">
      <c r="A161" s="60" t="str">
        <f t="shared" si="12"/>
        <v/>
      </c>
      <c r="B161" s="61" t="str">
        <f t="shared" si="8"/>
        <v/>
      </c>
      <c r="C161" s="62" t="str">
        <f t="shared" si="9"/>
        <v/>
      </c>
      <c r="D161" s="62" t="str">
        <f t="shared" si="10"/>
        <v/>
      </c>
      <c r="T161" s="62" t="str">
        <f t="shared" si="11"/>
        <v/>
      </c>
    </row>
    <row r="162" spans="1:20" x14ac:dyDescent="0.2">
      <c r="A162" s="60" t="str">
        <f t="shared" si="12"/>
        <v/>
      </c>
      <c r="B162" s="61" t="str">
        <f t="shared" si="8"/>
        <v/>
      </c>
      <c r="C162" s="62" t="str">
        <f t="shared" si="9"/>
        <v/>
      </c>
      <c r="D162" s="62" t="str">
        <f t="shared" si="10"/>
        <v/>
      </c>
      <c r="T162" s="62" t="str">
        <f t="shared" si="11"/>
        <v/>
      </c>
    </row>
    <row r="163" spans="1:20" x14ac:dyDescent="0.2">
      <c r="A163" s="60" t="str">
        <f t="shared" si="12"/>
        <v/>
      </c>
      <c r="B163" s="61" t="str">
        <f t="shared" si="8"/>
        <v/>
      </c>
      <c r="C163" s="62" t="str">
        <f t="shared" si="9"/>
        <v/>
      </c>
      <c r="D163" s="62" t="str">
        <f t="shared" si="10"/>
        <v/>
      </c>
      <c r="T163" s="62" t="str">
        <f t="shared" si="11"/>
        <v/>
      </c>
    </row>
    <row r="164" spans="1:20" x14ac:dyDescent="0.2">
      <c r="A164" s="60" t="str">
        <f t="shared" si="12"/>
        <v/>
      </c>
      <c r="B164" s="61" t="str">
        <f t="shared" si="8"/>
        <v/>
      </c>
      <c r="C164" s="62" t="str">
        <f t="shared" si="9"/>
        <v/>
      </c>
      <c r="D164" s="62" t="str">
        <f t="shared" si="10"/>
        <v/>
      </c>
      <c r="T164" s="62" t="str">
        <f t="shared" si="11"/>
        <v/>
      </c>
    </row>
    <row r="165" spans="1:20" x14ac:dyDescent="0.2">
      <c r="A165" s="60" t="str">
        <f t="shared" si="12"/>
        <v/>
      </c>
      <c r="B165" s="61" t="str">
        <f t="shared" si="8"/>
        <v/>
      </c>
      <c r="C165" s="62" t="str">
        <f t="shared" si="9"/>
        <v/>
      </c>
      <c r="D165" s="62" t="str">
        <f t="shared" si="10"/>
        <v/>
      </c>
      <c r="T165" s="62" t="str">
        <f t="shared" si="11"/>
        <v/>
      </c>
    </row>
    <row r="166" spans="1:20" x14ac:dyDescent="0.2">
      <c r="A166" s="60" t="str">
        <f t="shared" si="12"/>
        <v/>
      </c>
      <c r="B166" s="61" t="str">
        <f t="shared" si="8"/>
        <v/>
      </c>
      <c r="C166" s="62" t="str">
        <f t="shared" si="9"/>
        <v/>
      </c>
      <c r="D166" s="62" t="str">
        <f t="shared" si="10"/>
        <v/>
      </c>
      <c r="T166" s="62" t="str">
        <f t="shared" si="11"/>
        <v/>
      </c>
    </row>
    <row r="167" spans="1:20" x14ac:dyDescent="0.2">
      <c r="A167" s="60" t="str">
        <f t="shared" si="12"/>
        <v/>
      </c>
      <c r="B167" s="61" t="str">
        <f t="shared" si="8"/>
        <v/>
      </c>
      <c r="C167" s="62" t="str">
        <f t="shared" si="9"/>
        <v/>
      </c>
      <c r="D167" s="62" t="str">
        <f t="shared" si="10"/>
        <v/>
      </c>
      <c r="T167" s="62" t="str">
        <f t="shared" si="11"/>
        <v/>
      </c>
    </row>
    <row r="168" spans="1:20" x14ac:dyDescent="0.2">
      <c r="A168" s="60" t="str">
        <f t="shared" si="12"/>
        <v/>
      </c>
      <c r="B168" s="61" t="str">
        <f t="shared" si="8"/>
        <v/>
      </c>
      <c r="C168" s="62" t="str">
        <f t="shared" si="9"/>
        <v/>
      </c>
      <c r="D168" s="62" t="str">
        <f t="shared" si="10"/>
        <v/>
      </c>
      <c r="T168" s="62" t="str">
        <f t="shared" si="11"/>
        <v/>
      </c>
    </row>
    <row r="169" spans="1:20" x14ac:dyDescent="0.2">
      <c r="A169" s="60" t="str">
        <f t="shared" si="12"/>
        <v/>
      </c>
      <c r="B169" s="61" t="str">
        <f t="shared" si="8"/>
        <v/>
      </c>
      <c r="C169" s="62" t="str">
        <f t="shared" si="9"/>
        <v/>
      </c>
      <c r="D169" s="62" t="str">
        <f t="shared" si="10"/>
        <v/>
      </c>
      <c r="T169" s="62" t="str">
        <f t="shared" si="11"/>
        <v/>
      </c>
    </row>
    <row r="170" spans="1:20" x14ac:dyDescent="0.2">
      <c r="A170" s="60" t="str">
        <f t="shared" si="12"/>
        <v/>
      </c>
      <c r="B170" s="61" t="str">
        <f t="shared" si="8"/>
        <v/>
      </c>
      <c r="C170" s="62" t="str">
        <f t="shared" si="9"/>
        <v/>
      </c>
      <c r="D170" s="62" t="str">
        <f t="shared" si="10"/>
        <v/>
      </c>
      <c r="T170" s="62" t="str">
        <f t="shared" si="11"/>
        <v/>
      </c>
    </row>
    <row r="171" spans="1:20" x14ac:dyDescent="0.2">
      <c r="A171" s="60" t="str">
        <f t="shared" si="12"/>
        <v/>
      </c>
      <c r="B171" s="61" t="str">
        <f t="shared" si="8"/>
        <v/>
      </c>
      <c r="C171" s="62" t="str">
        <f t="shared" si="9"/>
        <v/>
      </c>
      <c r="D171" s="62" t="str">
        <f t="shared" si="10"/>
        <v/>
      </c>
      <c r="T171" s="62" t="str">
        <f t="shared" si="11"/>
        <v/>
      </c>
    </row>
    <row r="172" spans="1:20" x14ac:dyDescent="0.2">
      <c r="A172" s="60" t="str">
        <f t="shared" si="12"/>
        <v/>
      </c>
      <c r="B172" s="61" t="str">
        <f t="shared" si="8"/>
        <v/>
      </c>
      <c r="C172" s="62" t="str">
        <f t="shared" si="9"/>
        <v/>
      </c>
      <c r="D172" s="62" t="str">
        <f t="shared" si="10"/>
        <v/>
      </c>
      <c r="T172" s="62" t="str">
        <f t="shared" si="11"/>
        <v/>
      </c>
    </row>
    <row r="173" spans="1:20" x14ac:dyDescent="0.2">
      <c r="A173" s="60" t="str">
        <f t="shared" si="12"/>
        <v/>
      </c>
      <c r="B173" s="61" t="str">
        <f t="shared" si="8"/>
        <v/>
      </c>
      <c r="C173" s="62" t="str">
        <f t="shared" si="9"/>
        <v/>
      </c>
      <c r="D173" s="62" t="str">
        <f t="shared" si="10"/>
        <v/>
      </c>
      <c r="T173" s="62" t="str">
        <f t="shared" si="11"/>
        <v/>
      </c>
    </row>
    <row r="174" spans="1:20" x14ac:dyDescent="0.2">
      <c r="A174" s="60" t="str">
        <f t="shared" si="12"/>
        <v/>
      </c>
      <c r="B174" s="61" t="str">
        <f t="shared" si="8"/>
        <v/>
      </c>
      <c r="C174" s="62" t="str">
        <f t="shared" si="9"/>
        <v/>
      </c>
      <c r="D174" s="62" t="str">
        <f t="shared" si="10"/>
        <v/>
      </c>
      <c r="T174" s="62" t="str">
        <f t="shared" si="11"/>
        <v/>
      </c>
    </row>
    <row r="175" spans="1:20" x14ac:dyDescent="0.2">
      <c r="A175" s="60" t="str">
        <f t="shared" si="12"/>
        <v/>
      </c>
      <c r="B175" s="61" t="str">
        <f t="shared" si="8"/>
        <v/>
      </c>
      <c r="C175" s="62" t="str">
        <f t="shared" si="9"/>
        <v/>
      </c>
      <c r="D175" s="62" t="str">
        <f t="shared" si="10"/>
        <v/>
      </c>
      <c r="T175" s="62" t="str">
        <f t="shared" si="11"/>
        <v/>
      </c>
    </row>
    <row r="176" spans="1:20" x14ac:dyDescent="0.2">
      <c r="A176" s="60" t="str">
        <f t="shared" si="12"/>
        <v/>
      </c>
      <c r="B176" s="61" t="str">
        <f t="shared" si="8"/>
        <v/>
      </c>
      <c r="C176" s="62" t="str">
        <f t="shared" si="9"/>
        <v/>
      </c>
      <c r="D176" s="62" t="str">
        <f t="shared" si="10"/>
        <v/>
      </c>
      <c r="T176" s="62" t="str">
        <f t="shared" si="11"/>
        <v/>
      </c>
    </row>
    <row r="177" spans="1:20" x14ac:dyDescent="0.2">
      <c r="A177" s="60" t="str">
        <f t="shared" si="12"/>
        <v/>
      </c>
      <c r="B177" s="61" t="str">
        <f t="shared" si="8"/>
        <v/>
      </c>
      <c r="C177" s="62" t="str">
        <f t="shared" si="9"/>
        <v/>
      </c>
      <c r="D177" s="62" t="str">
        <f t="shared" si="10"/>
        <v/>
      </c>
      <c r="T177" s="62" t="str">
        <f t="shared" si="11"/>
        <v/>
      </c>
    </row>
    <row r="178" spans="1:20" x14ac:dyDescent="0.2">
      <c r="A178" s="60" t="str">
        <f t="shared" si="12"/>
        <v/>
      </c>
      <c r="B178" s="61" t="str">
        <f t="shared" si="8"/>
        <v/>
      </c>
      <c r="C178" s="62" t="str">
        <f t="shared" si="9"/>
        <v/>
      </c>
      <c r="D178" s="62" t="str">
        <f t="shared" si="10"/>
        <v/>
      </c>
      <c r="T178" s="62" t="str">
        <f t="shared" si="11"/>
        <v/>
      </c>
    </row>
    <row r="179" spans="1:20" x14ac:dyDescent="0.2">
      <c r="A179" s="60" t="str">
        <f t="shared" si="12"/>
        <v/>
      </c>
      <c r="B179" s="61" t="str">
        <f t="shared" si="8"/>
        <v/>
      </c>
      <c r="C179" s="62" t="str">
        <f t="shared" si="9"/>
        <v/>
      </c>
      <c r="D179" s="62" t="str">
        <f t="shared" si="10"/>
        <v/>
      </c>
      <c r="T179" s="62" t="str">
        <f t="shared" si="11"/>
        <v/>
      </c>
    </row>
    <row r="180" spans="1:20" x14ac:dyDescent="0.2">
      <c r="A180" s="60" t="str">
        <f t="shared" si="12"/>
        <v/>
      </c>
      <c r="B180" s="61" t="str">
        <f t="shared" si="8"/>
        <v/>
      </c>
      <c r="C180" s="62" t="str">
        <f t="shared" si="9"/>
        <v/>
      </c>
      <c r="D180" s="62" t="str">
        <f t="shared" si="10"/>
        <v/>
      </c>
      <c r="T180" s="62" t="str">
        <f t="shared" si="11"/>
        <v/>
      </c>
    </row>
    <row r="181" spans="1:20" x14ac:dyDescent="0.2">
      <c r="A181" s="60" t="str">
        <f t="shared" si="12"/>
        <v/>
      </c>
      <c r="B181" s="61" t="str">
        <f t="shared" si="8"/>
        <v/>
      </c>
      <c r="C181" s="62" t="str">
        <f t="shared" si="9"/>
        <v/>
      </c>
      <c r="D181" s="62" t="str">
        <f t="shared" si="10"/>
        <v/>
      </c>
      <c r="T181" s="62" t="str">
        <f t="shared" si="11"/>
        <v/>
      </c>
    </row>
    <row r="182" spans="1:20" x14ac:dyDescent="0.2">
      <c r="A182" s="60" t="str">
        <f t="shared" si="12"/>
        <v/>
      </c>
      <c r="B182" s="61" t="str">
        <f t="shared" si="8"/>
        <v/>
      </c>
      <c r="C182" s="62" t="str">
        <f t="shared" si="9"/>
        <v/>
      </c>
      <c r="D182" s="62" t="str">
        <f t="shared" si="10"/>
        <v/>
      </c>
      <c r="T182" s="62" t="str">
        <f t="shared" si="11"/>
        <v/>
      </c>
    </row>
    <row r="183" spans="1:20" x14ac:dyDescent="0.2">
      <c r="A183" s="60" t="str">
        <f t="shared" si="12"/>
        <v/>
      </c>
      <c r="B183" s="61" t="str">
        <f t="shared" si="8"/>
        <v/>
      </c>
      <c r="C183" s="62" t="str">
        <f t="shared" si="9"/>
        <v/>
      </c>
      <c r="D183" s="62" t="str">
        <f t="shared" si="10"/>
        <v/>
      </c>
      <c r="T183" s="62" t="str">
        <f t="shared" si="11"/>
        <v/>
      </c>
    </row>
    <row r="184" spans="1:20" x14ac:dyDescent="0.2">
      <c r="A184" s="60" t="str">
        <f t="shared" si="12"/>
        <v/>
      </c>
      <c r="B184" s="61" t="str">
        <f t="shared" si="8"/>
        <v/>
      </c>
      <c r="C184" s="62" t="str">
        <f t="shared" si="9"/>
        <v/>
      </c>
      <c r="D184" s="62" t="str">
        <f t="shared" si="10"/>
        <v/>
      </c>
      <c r="T184" s="62" t="str">
        <f t="shared" si="11"/>
        <v/>
      </c>
    </row>
    <row r="185" spans="1:20" x14ac:dyDescent="0.2">
      <c r="A185" s="60" t="str">
        <f t="shared" si="12"/>
        <v/>
      </c>
      <c r="B185" s="61" t="str">
        <f t="shared" si="8"/>
        <v/>
      </c>
      <c r="C185" s="62" t="str">
        <f t="shared" si="9"/>
        <v/>
      </c>
      <c r="D185" s="62" t="str">
        <f t="shared" si="10"/>
        <v/>
      </c>
      <c r="T185" s="62" t="str">
        <f t="shared" si="11"/>
        <v/>
      </c>
    </row>
    <row r="186" spans="1:20" x14ac:dyDescent="0.2">
      <c r="A186" s="60" t="str">
        <f t="shared" si="12"/>
        <v/>
      </c>
      <c r="B186" s="61" t="str">
        <f t="shared" si="8"/>
        <v/>
      </c>
      <c r="C186" s="62" t="str">
        <f t="shared" si="9"/>
        <v/>
      </c>
      <c r="D186" s="62" t="str">
        <f t="shared" si="10"/>
        <v/>
      </c>
      <c r="T186" s="62" t="str">
        <f t="shared" si="11"/>
        <v/>
      </c>
    </row>
    <row r="187" spans="1:20" x14ac:dyDescent="0.2">
      <c r="A187" s="60" t="str">
        <f t="shared" si="12"/>
        <v/>
      </c>
      <c r="B187" s="61" t="str">
        <f t="shared" si="8"/>
        <v/>
      </c>
      <c r="C187" s="62" t="str">
        <f t="shared" si="9"/>
        <v/>
      </c>
      <c r="D187" s="62" t="str">
        <f t="shared" si="10"/>
        <v/>
      </c>
      <c r="T187" s="62" t="str">
        <f t="shared" si="11"/>
        <v/>
      </c>
    </row>
    <row r="188" spans="1:20" x14ac:dyDescent="0.2">
      <c r="A188" s="60" t="str">
        <f t="shared" si="12"/>
        <v/>
      </c>
      <c r="B188" s="61" t="str">
        <f t="shared" si="8"/>
        <v/>
      </c>
      <c r="C188" s="62" t="str">
        <f t="shared" si="9"/>
        <v/>
      </c>
      <c r="D188" s="62" t="str">
        <f t="shared" si="10"/>
        <v/>
      </c>
      <c r="T188" s="62" t="str">
        <f t="shared" si="11"/>
        <v/>
      </c>
    </row>
    <row r="189" spans="1:20" x14ac:dyDescent="0.2">
      <c r="A189" s="60" t="str">
        <f t="shared" si="12"/>
        <v/>
      </c>
      <c r="B189" s="61" t="str">
        <f t="shared" si="8"/>
        <v/>
      </c>
      <c r="C189" s="62" t="str">
        <f t="shared" si="9"/>
        <v/>
      </c>
      <c r="D189" s="62" t="str">
        <f t="shared" si="10"/>
        <v/>
      </c>
      <c r="T189" s="62" t="str">
        <f t="shared" si="11"/>
        <v/>
      </c>
    </row>
    <row r="190" spans="1:20" x14ac:dyDescent="0.2">
      <c r="A190" s="60" t="str">
        <f t="shared" si="12"/>
        <v/>
      </c>
      <c r="B190" s="61" t="str">
        <f t="shared" si="8"/>
        <v/>
      </c>
      <c r="C190" s="62" t="str">
        <f t="shared" si="9"/>
        <v/>
      </c>
      <c r="D190" s="62" t="str">
        <f t="shared" si="10"/>
        <v/>
      </c>
      <c r="T190" s="62" t="str">
        <f t="shared" si="11"/>
        <v/>
      </c>
    </row>
    <row r="191" spans="1:20" x14ac:dyDescent="0.2">
      <c r="A191" s="60" t="str">
        <f t="shared" si="12"/>
        <v/>
      </c>
      <c r="B191" s="61" t="str">
        <f t="shared" si="8"/>
        <v/>
      </c>
      <c r="C191" s="62" t="str">
        <f t="shared" si="9"/>
        <v/>
      </c>
      <c r="D191" s="62" t="str">
        <f t="shared" si="10"/>
        <v/>
      </c>
      <c r="T191" s="62" t="str">
        <f t="shared" si="11"/>
        <v/>
      </c>
    </row>
    <row r="192" spans="1:20" x14ac:dyDescent="0.2">
      <c r="A192" s="60" t="str">
        <f t="shared" si="12"/>
        <v/>
      </c>
      <c r="B192" s="61" t="str">
        <f t="shared" si="8"/>
        <v/>
      </c>
      <c r="C192" s="62" t="str">
        <f t="shared" si="9"/>
        <v/>
      </c>
      <c r="D192" s="62" t="str">
        <f t="shared" si="10"/>
        <v/>
      </c>
      <c r="T192" s="62" t="str">
        <f t="shared" si="11"/>
        <v/>
      </c>
    </row>
    <row r="193" spans="1:20" x14ac:dyDescent="0.2">
      <c r="A193" s="60" t="str">
        <f t="shared" si="12"/>
        <v/>
      </c>
      <c r="B193" s="61" t="str">
        <f t="shared" si="8"/>
        <v/>
      </c>
      <c r="C193" s="62" t="str">
        <f t="shared" si="9"/>
        <v/>
      </c>
      <c r="D193" s="62" t="str">
        <f t="shared" si="10"/>
        <v/>
      </c>
      <c r="T193" s="62" t="str">
        <f t="shared" si="11"/>
        <v/>
      </c>
    </row>
    <row r="194" spans="1:20" x14ac:dyDescent="0.2">
      <c r="A194" s="60" t="str">
        <f t="shared" si="12"/>
        <v/>
      </c>
      <c r="B194" s="61" t="str">
        <f t="shared" si="8"/>
        <v/>
      </c>
      <c r="C194" s="62" t="str">
        <f t="shared" si="9"/>
        <v/>
      </c>
      <c r="D194" s="62" t="str">
        <f t="shared" si="10"/>
        <v/>
      </c>
      <c r="T194" s="62" t="str">
        <f t="shared" si="11"/>
        <v/>
      </c>
    </row>
    <row r="195" spans="1:20" x14ac:dyDescent="0.2">
      <c r="A195" s="60" t="str">
        <f t="shared" si="12"/>
        <v/>
      </c>
      <c r="B195" s="61" t="str">
        <f t="shared" si="8"/>
        <v/>
      </c>
      <c r="C195" s="62" t="str">
        <f t="shared" si="9"/>
        <v/>
      </c>
      <c r="D195" s="62" t="str">
        <f t="shared" si="10"/>
        <v/>
      </c>
      <c r="T195" s="62" t="str">
        <f t="shared" si="11"/>
        <v/>
      </c>
    </row>
    <row r="196" spans="1:20" x14ac:dyDescent="0.2">
      <c r="A196" s="60" t="str">
        <f t="shared" si="12"/>
        <v/>
      </c>
      <c r="B196" s="61" t="str">
        <f t="shared" ref="B196:B259" si="13">IF(A196="","",DATE(YEAR(fpdate),MONTH(fpdate)+(A196-1),DAY(fpdate)))</f>
        <v/>
      </c>
      <c r="C196" s="62" t="str">
        <f t="shared" ref="C196:C259" si="14">IF(A196="","",IF(OR(A196=nper,payment&gt;ROUND((1+rate)*D195,2)),ROUND((1+rate)*D195,-2),payment))</f>
        <v/>
      </c>
      <c r="D196" s="62" t="str">
        <f t="shared" ref="D196:D259" si="15">IF(A196="","",D195-T196)</f>
        <v/>
      </c>
      <c r="T196" s="62" t="str">
        <f t="shared" ref="T196:T259" si="16">IF(A196="","",C196)</f>
        <v/>
      </c>
    </row>
    <row r="197" spans="1:20" x14ac:dyDescent="0.2">
      <c r="A197" s="60" t="str">
        <f t="shared" ref="A197:A260" si="17">IF(A196&gt;=nper,"",A196+1)</f>
        <v/>
      </c>
      <c r="B197" s="61" t="str">
        <f t="shared" si="13"/>
        <v/>
      </c>
      <c r="C197" s="62" t="str">
        <f t="shared" si="14"/>
        <v/>
      </c>
      <c r="D197" s="62" t="str">
        <f t="shared" si="15"/>
        <v/>
      </c>
      <c r="T197" s="62" t="str">
        <f t="shared" si="16"/>
        <v/>
      </c>
    </row>
    <row r="198" spans="1:20" x14ac:dyDescent="0.2">
      <c r="A198" s="60" t="str">
        <f t="shared" si="17"/>
        <v/>
      </c>
      <c r="B198" s="61" t="str">
        <f t="shared" si="13"/>
        <v/>
      </c>
      <c r="C198" s="62" t="str">
        <f t="shared" si="14"/>
        <v/>
      </c>
      <c r="D198" s="62" t="str">
        <f t="shared" si="15"/>
        <v/>
      </c>
      <c r="T198" s="62" t="str">
        <f t="shared" si="16"/>
        <v/>
      </c>
    </row>
    <row r="199" spans="1:20" x14ac:dyDescent="0.2">
      <c r="A199" s="60" t="str">
        <f t="shared" si="17"/>
        <v/>
      </c>
      <c r="B199" s="61" t="str">
        <f t="shared" si="13"/>
        <v/>
      </c>
      <c r="C199" s="62" t="str">
        <f t="shared" si="14"/>
        <v/>
      </c>
      <c r="D199" s="62" t="str">
        <f t="shared" si="15"/>
        <v/>
      </c>
      <c r="T199" s="62" t="str">
        <f t="shared" si="16"/>
        <v/>
      </c>
    </row>
    <row r="200" spans="1:20" x14ac:dyDescent="0.2">
      <c r="A200" s="60" t="str">
        <f t="shared" si="17"/>
        <v/>
      </c>
      <c r="B200" s="61" t="str">
        <f t="shared" si="13"/>
        <v/>
      </c>
      <c r="C200" s="62" t="str">
        <f t="shared" si="14"/>
        <v/>
      </c>
      <c r="D200" s="62" t="str">
        <f t="shared" si="15"/>
        <v/>
      </c>
      <c r="T200" s="62" t="str">
        <f t="shared" si="16"/>
        <v/>
      </c>
    </row>
    <row r="201" spans="1:20" x14ac:dyDescent="0.2">
      <c r="A201" s="60" t="str">
        <f t="shared" si="17"/>
        <v/>
      </c>
      <c r="B201" s="61" t="str">
        <f t="shared" si="13"/>
        <v/>
      </c>
      <c r="C201" s="62" t="str">
        <f t="shared" si="14"/>
        <v/>
      </c>
      <c r="D201" s="62" t="str">
        <f t="shared" si="15"/>
        <v/>
      </c>
      <c r="T201" s="62" t="str">
        <f t="shared" si="16"/>
        <v/>
      </c>
    </row>
    <row r="202" spans="1:20" x14ac:dyDescent="0.2">
      <c r="A202" s="60" t="str">
        <f t="shared" si="17"/>
        <v/>
      </c>
      <c r="B202" s="61" t="str">
        <f t="shared" si="13"/>
        <v/>
      </c>
      <c r="C202" s="62" t="str">
        <f t="shared" si="14"/>
        <v/>
      </c>
      <c r="D202" s="62" t="str">
        <f t="shared" si="15"/>
        <v/>
      </c>
      <c r="T202" s="62" t="str">
        <f t="shared" si="16"/>
        <v/>
      </c>
    </row>
    <row r="203" spans="1:20" x14ac:dyDescent="0.2">
      <c r="A203" s="60" t="str">
        <f t="shared" si="17"/>
        <v/>
      </c>
      <c r="B203" s="61" t="str">
        <f t="shared" si="13"/>
        <v/>
      </c>
      <c r="C203" s="62" t="str">
        <f t="shared" si="14"/>
        <v/>
      </c>
      <c r="D203" s="62" t="str">
        <f t="shared" si="15"/>
        <v/>
      </c>
      <c r="T203" s="62" t="str">
        <f t="shared" si="16"/>
        <v/>
      </c>
    </row>
    <row r="204" spans="1:20" x14ac:dyDescent="0.2">
      <c r="A204" s="60" t="str">
        <f t="shared" si="17"/>
        <v/>
      </c>
      <c r="B204" s="61" t="str">
        <f t="shared" si="13"/>
        <v/>
      </c>
      <c r="C204" s="62" t="str">
        <f t="shared" si="14"/>
        <v/>
      </c>
      <c r="D204" s="62" t="str">
        <f t="shared" si="15"/>
        <v/>
      </c>
      <c r="T204" s="62" t="str">
        <f t="shared" si="16"/>
        <v/>
      </c>
    </row>
    <row r="205" spans="1:20" x14ac:dyDescent="0.2">
      <c r="A205" s="60" t="str">
        <f t="shared" si="17"/>
        <v/>
      </c>
      <c r="B205" s="61" t="str">
        <f t="shared" si="13"/>
        <v/>
      </c>
      <c r="C205" s="62" t="str">
        <f t="shared" si="14"/>
        <v/>
      </c>
      <c r="D205" s="62" t="str">
        <f t="shared" si="15"/>
        <v/>
      </c>
      <c r="T205" s="62" t="str">
        <f t="shared" si="16"/>
        <v/>
      </c>
    </row>
    <row r="206" spans="1:20" x14ac:dyDescent="0.2">
      <c r="A206" s="60" t="str">
        <f t="shared" si="17"/>
        <v/>
      </c>
      <c r="B206" s="61" t="str">
        <f t="shared" si="13"/>
        <v/>
      </c>
      <c r="C206" s="62" t="str">
        <f t="shared" si="14"/>
        <v/>
      </c>
      <c r="D206" s="62" t="str">
        <f t="shared" si="15"/>
        <v/>
      </c>
      <c r="T206" s="62" t="str">
        <f t="shared" si="16"/>
        <v/>
      </c>
    </row>
    <row r="207" spans="1:20" x14ac:dyDescent="0.2">
      <c r="A207" s="60" t="str">
        <f t="shared" si="17"/>
        <v/>
      </c>
      <c r="B207" s="61" t="str">
        <f t="shared" si="13"/>
        <v/>
      </c>
      <c r="C207" s="62" t="str">
        <f t="shared" si="14"/>
        <v/>
      </c>
      <c r="D207" s="62" t="str">
        <f t="shared" si="15"/>
        <v/>
      </c>
      <c r="T207" s="62" t="str">
        <f t="shared" si="16"/>
        <v/>
      </c>
    </row>
    <row r="208" spans="1:20" x14ac:dyDescent="0.2">
      <c r="A208" s="60" t="str">
        <f t="shared" si="17"/>
        <v/>
      </c>
      <c r="B208" s="61" t="str">
        <f t="shared" si="13"/>
        <v/>
      </c>
      <c r="C208" s="62" t="str">
        <f t="shared" si="14"/>
        <v/>
      </c>
      <c r="D208" s="62" t="str">
        <f t="shared" si="15"/>
        <v/>
      </c>
      <c r="T208" s="62" t="str">
        <f t="shared" si="16"/>
        <v/>
      </c>
    </row>
    <row r="209" spans="1:20" x14ac:dyDescent="0.2">
      <c r="A209" s="60" t="str">
        <f t="shared" si="17"/>
        <v/>
      </c>
      <c r="B209" s="61" t="str">
        <f t="shared" si="13"/>
        <v/>
      </c>
      <c r="C209" s="62" t="str">
        <f t="shared" si="14"/>
        <v/>
      </c>
      <c r="D209" s="62" t="str">
        <f t="shared" si="15"/>
        <v/>
      </c>
      <c r="T209" s="62" t="str">
        <f t="shared" si="16"/>
        <v/>
      </c>
    </row>
    <row r="210" spans="1:20" x14ac:dyDescent="0.2">
      <c r="A210" s="60" t="str">
        <f t="shared" si="17"/>
        <v/>
      </c>
      <c r="B210" s="61" t="str">
        <f t="shared" si="13"/>
        <v/>
      </c>
      <c r="C210" s="62" t="str">
        <f t="shared" si="14"/>
        <v/>
      </c>
      <c r="D210" s="62" t="str">
        <f t="shared" si="15"/>
        <v/>
      </c>
      <c r="T210" s="62" t="str">
        <f t="shared" si="16"/>
        <v/>
      </c>
    </row>
    <row r="211" spans="1:20" x14ac:dyDescent="0.2">
      <c r="A211" s="60" t="str">
        <f t="shared" si="17"/>
        <v/>
      </c>
      <c r="B211" s="61" t="str">
        <f t="shared" si="13"/>
        <v/>
      </c>
      <c r="C211" s="62" t="str">
        <f t="shared" si="14"/>
        <v/>
      </c>
      <c r="D211" s="62" t="str">
        <f t="shared" si="15"/>
        <v/>
      </c>
      <c r="T211" s="62" t="str">
        <f t="shared" si="16"/>
        <v/>
      </c>
    </row>
    <row r="212" spans="1:20" x14ac:dyDescent="0.2">
      <c r="A212" s="60" t="str">
        <f t="shared" si="17"/>
        <v/>
      </c>
      <c r="B212" s="61" t="str">
        <f t="shared" si="13"/>
        <v/>
      </c>
      <c r="C212" s="62" t="str">
        <f t="shared" si="14"/>
        <v/>
      </c>
      <c r="D212" s="62" t="str">
        <f t="shared" si="15"/>
        <v/>
      </c>
      <c r="T212" s="62" t="str">
        <f t="shared" si="16"/>
        <v/>
      </c>
    </row>
    <row r="213" spans="1:20" x14ac:dyDescent="0.2">
      <c r="A213" s="60" t="str">
        <f t="shared" si="17"/>
        <v/>
      </c>
      <c r="B213" s="61" t="str">
        <f t="shared" si="13"/>
        <v/>
      </c>
      <c r="C213" s="62" t="str">
        <f t="shared" si="14"/>
        <v/>
      </c>
      <c r="D213" s="62" t="str">
        <f t="shared" si="15"/>
        <v/>
      </c>
      <c r="T213" s="62" t="str">
        <f t="shared" si="16"/>
        <v/>
      </c>
    </row>
    <row r="214" spans="1:20" x14ac:dyDescent="0.2">
      <c r="A214" s="60" t="str">
        <f t="shared" si="17"/>
        <v/>
      </c>
      <c r="B214" s="61" t="str">
        <f t="shared" si="13"/>
        <v/>
      </c>
      <c r="C214" s="62" t="str">
        <f t="shared" si="14"/>
        <v/>
      </c>
      <c r="D214" s="62" t="str">
        <f t="shared" si="15"/>
        <v/>
      </c>
      <c r="T214" s="62" t="str">
        <f t="shared" si="16"/>
        <v/>
      </c>
    </row>
    <row r="215" spans="1:20" x14ac:dyDescent="0.2">
      <c r="A215" s="60" t="str">
        <f t="shared" si="17"/>
        <v/>
      </c>
      <c r="B215" s="61" t="str">
        <f t="shared" si="13"/>
        <v/>
      </c>
      <c r="C215" s="62" t="str">
        <f t="shared" si="14"/>
        <v/>
      </c>
      <c r="D215" s="62" t="str">
        <f t="shared" si="15"/>
        <v/>
      </c>
      <c r="T215" s="62" t="str">
        <f t="shared" si="16"/>
        <v/>
      </c>
    </row>
    <row r="216" spans="1:20" x14ac:dyDescent="0.2">
      <c r="A216" s="60" t="str">
        <f t="shared" si="17"/>
        <v/>
      </c>
      <c r="B216" s="61" t="str">
        <f t="shared" si="13"/>
        <v/>
      </c>
      <c r="C216" s="62" t="str">
        <f t="shared" si="14"/>
        <v/>
      </c>
      <c r="D216" s="62" t="str">
        <f t="shared" si="15"/>
        <v/>
      </c>
      <c r="T216" s="62" t="str">
        <f t="shared" si="16"/>
        <v/>
      </c>
    </row>
    <row r="217" spans="1:20" x14ac:dyDescent="0.2">
      <c r="A217" s="60" t="str">
        <f t="shared" si="17"/>
        <v/>
      </c>
      <c r="B217" s="61" t="str">
        <f t="shared" si="13"/>
        <v/>
      </c>
      <c r="C217" s="62" t="str">
        <f t="shared" si="14"/>
        <v/>
      </c>
      <c r="D217" s="62" t="str">
        <f t="shared" si="15"/>
        <v/>
      </c>
      <c r="T217" s="62" t="str">
        <f t="shared" si="16"/>
        <v/>
      </c>
    </row>
    <row r="218" spans="1:20" x14ac:dyDescent="0.2">
      <c r="A218" s="60" t="str">
        <f t="shared" si="17"/>
        <v/>
      </c>
      <c r="B218" s="61" t="str">
        <f t="shared" si="13"/>
        <v/>
      </c>
      <c r="C218" s="62" t="str">
        <f t="shared" si="14"/>
        <v/>
      </c>
      <c r="D218" s="62" t="str">
        <f t="shared" si="15"/>
        <v/>
      </c>
      <c r="T218" s="62" t="str">
        <f t="shared" si="16"/>
        <v/>
      </c>
    </row>
    <row r="219" spans="1:20" x14ac:dyDescent="0.2">
      <c r="A219" s="60" t="str">
        <f t="shared" si="17"/>
        <v/>
      </c>
      <c r="B219" s="61" t="str">
        <f t="shared" si="13"/>
        <v/>
      </c>
      <c r="C219" s="62" t="str">
        <f t="shared" si="14"/>
        <v/>
      </c>
      <c r="D219" s="62" t="str">
        <f t="shared" si="15"/>
        <v/>
      </c>
      <c r="T219" s="62" t="str">
        <f t="shared" si="16"/>
        <v/>
      </c>
    </row>
    <row r="220" spans="1:20" x14ac:dyDescent="0.2">
      <c r="A220" s="60" t="str">
        <f t="shared" si="17"/>
        <v/>
      </c>
      <c r="B220" s="61" t="str">
        <f t="shared" si="13"/>
        <v/>
      </c>
      <c r="C220" s="62" t="str">
        <f t="shared" si="14"/>
        <v/>
      </c>
      <c r="D220" s="62" t="str">
        <f t="shared" si="15"/>
        <v/>
      </c>
      <c r="T220" s="62" t="str">
        <f t="shared" si="16"/>
        <v/>
      </c>
    </row>
    <row r="221" spans="1:20" x14ac:dyDescent="0.2">
      <c r="A221" s="60" t="str">
        <f t="shared" si="17"/>
        <v/>
      </c>
      <c r="B221" s="61" t="str">
        <f t="shared" si="13"/>
        <v/>
      </c>
      <c r="C221" s="62" t="str">
        <f t="shared" si="14"/>
        <v/>
      </c>
      <c r="D221" s="62" t="str">
        <f t="shared" si="15"/>
        <v/>
      </c>
      <c r="T221" s="62" t="str">
        <f t="shared" si="16"/>
        <v/>
      </c>
    </row>
    <row r="222" spans="1:20" x14ac:dyDescent="0.2">
      <c r="A222" s="60" t="str">
        <f t="shared" si="17"/>
        <v/>
      </c>
      <c r="B222" s="61" t="str">
        <f t="shared" si="13"/>
        <v/>
      </c>
      <c r="C222" s="62" t="str">
        <f t="shared" si="14"/>
        <v/>
      </c>
      <c r="D222" s="62" t="str">
        <f t="shared" si="15"/>
        <v/>
      </c>
      <c r="T222" s="62" t="str">
        <f t="shared" si="16"/>
        <v/>
      </c>
    </row>
    <row r="223" spans="1:20" x14ac:dyDescent="0.2">
      <c r="A223" s="60" t="str">
        <f t="shared" si="17"/>
        <v/>
      </c>
      <c r="B223" s="61" t="str">
        <f t="shared" si="13"/>
        <v/>
      </c>
      <c r="C223" s="62" t="str">
        <f t="shared" si="14"/>
        <v/>
      </c>
      <c r="D223" s="62" t="str">
        <f t="shared" si="15"/>
        <v/>
      </c>
      <c r="T223" s="62" t="str">
        <f t="shared" si="16"/>
        <v/>
      </c>
    </row>
    <row r="224" spans="1:20" x14ac:dyDescent="0.2">
      <c r="A224" s="60" t="str">
        <f t="shared" si="17"/>
        <v/>
      </c>
      <c r="B224" s="61" t="str">
        <f t="shared" si="13"/>
        <v/>
      </c>
      <c r="C224" s="62" t="str">
        <f t="shared" si="14"/>
        <v/>
      </c>
      <c r="D224" s="62" t="str">
        <f t="shared" si="15"/>
        <v/>
      </c>
      <c r="T224" s="62" t="str">
        <f t="shared" si="16"/>
        <v/>
      </c>
    </row>
    <row r="225" spans="1:20" x14ac:dyDescent="0.2">
      <c r="A225" s="60" t="str">
        <f t="shared" si="17"/>
        <v/>
      </c>
      <c r="B225" s="61" t="str">
        <f t="shared" si="13"/>
        <v/>
      </c>
      <c r="C225" s="62" t="str">
        <f t="shared" si="14"/>
        <v/>
      </c>
      <c r="D225" s="62" t="str">
        <f t="shared" si="15"/>
        <v/>
      </c>
      <c r="T225" s="62" t="str">
        <f t="shared" si="16"/>
        <v/>
      </c>
    </row>
    <row r="226" spans="1:20" x14ac:dyDescent="0.2">
      <c r="A226" s="60" t="str">
        <f t="shared" si="17"/>
        <v/>
      </c>
      <c r="B226" s="61" t="str">
        <f t="shared" si="13"/>
        <v/>
      </c>
      <c r="C226" s="62" t="str">
        <f t="shared" si="14"/>
        <v/>
      </c>
      <c r="D226" s="62" t="str">
        <f t="shared" si="15"/>
        <v/>
      </c>
      <c r="T226" s="62" t="str">
        <f t="shared" si="16"/>
        <v/>
      </c>
    </row>
    <row r="227" spans="1:20" x14ac:dyDescent="0.2">
      <c r="A227" s="60" t="str">
        <f t="shared" si="17"/>
        <v/>
      </c>
      <c r="B227" s="61" t="str">
        <f t="shared" si="13"/>
        <v/>
      </c>
      <c r="C227" s="62" t="str">
        <f t="shared" si="14"/>
        <v/>
      </c>
      <c r="D227" s="62" t="str">
        <f t="shared" si="15"/>
        <v/>
      </c>
      <c r="T227" s="62" t="str">
        <f t="shared" si="16"/>
        <v/>
      </c>
    </row>
    <row r="228" spans="1:20" x14ac:dyDescent="0.2">
      <c r="A228" s="60" t="str">
        <f t="shared" si="17"/>
        <v/>
      </c>
      <c r="B228" s="61" t="str">
        <f t="shared" si="13"/>
        <v/>
      </c>
      <c r="C228" s="62" t="str">
        <f t="shared" si="14"/>
        <v/>
      </c>
      <c r="D228" s="62" t="str">
        <f t="shared" si="15"/>
        <v/>
      </c>
      <c r="T228" s="62" t="str">
        <f t="shared" si="16"/>
        <v/>
      </c>
    </row>
    <row r="229" spans="1:20" x14ac:dyDescent="0.2">
      <c r="A229" s="60" t="str">
        <f t="shared" si="17"/>
        <v/>
      </c>
      <c r="B229" s="61" t="str">
        <f t="shared" si="13"/>
        <v/>
      </c>
      <c r="C229" s="62" t="str">
        <f t="shared" si="14"/>
        <v/>
      </c>
      <c r="D229" s="62" t="str">
        <f t="shared" si="15"/>
        <v/>
      </c>
      <c r="T229" s="62" t="str">
        <f t="shared" si="16"/>
        <v/>
      </c>
    </row>
    <row r="230" spans="1:20" x14ac:dyDescent="0.2">
      <c r="A230" s="60" t="str">
        <f t="shared" si="17"/>
        <v/>
      </c>
      <c r="B230" s="61" t="str">
        <f t="shared" si="13"/>
        <v/>
      </c>
      <c r="C230" s="62" t="str">
        <f t="shared" si="14"/>
        <v/>
      </c>
      <c r="D230" s="62" t="str">
        <f t="shared" si="15"/>
        <v/>
      </c>
      <c r="T230" s="62" t="str">
        <f t="shared" si="16"/>
        <v/>
      </c>
    </row>
    <row r="231" spans="1:20" x14ac:dyDescent="0.2">
      <c r="A231" s="60" t="str">
        <f t="shared" si="17"/>
        <v/>
      </c>
      <c r="B231" s="61" t="str">
        <f t="shared" si="13"/>
        <v/>
      </c>
      <c r="C231" s="62" t="str">
        <f t="shared" si="14"/>
        <v/>
      </c>
      <c r="D231" s="62" t="str">
        <f t="shared" si="15"/>
        <v/>
      </c>
      <c r="T231" s="62" t="str">
        <f t="shared" si="16"/>
        <v/>
      </c>
    </row>
    <row r="232" spans="1:20" x14ac:dyDescent="0.2">
      <c r="A232" s="60" t="str">
        <f t="shared" si="17"/>
        <v/>
      </c>
      <c r="B232" s="61" t="str">
        <f t="shared" si="13"/>
        <v/>
      </c>
      <c r="C232" s="62" t="str">
        <f t="shared" si="14"/>
        <v/>
      </c>
      <c r="D232" s="62" t="str">
        <f t="shared" si="15"/>
        <v/>
      </c>
      <c r="T232" s="62" t="str">
        <f t="shared" si="16"/>
        <v/>
      </c>
    </row>
    <row r="233" spans="1:20" x14ac:dyDescent="0.2">
      <c r="A233" s="60" t="str">
        <f t="shared" si="17"/>
        <v/>
      </c>
      <c r="B233" s="61" t="str">
        <f t="shared" si="13"/>
        <v/>
      </c>
      <c r="C233" s="62" t="str">
        <f t="shared" si="14"/>
        <v/>
      </c>
      <c r="D233" s="62" t="str">
        <f t="shared" si="15"/>
        <v/>
      </c>
      <c r="T233" s="62" t="str">
        <f t="shared" si="16"/>
        <v/>
      </c>
    </row>
    <row r="234" spans="1:20" x14ac:dyDescent="0.2">
      <c r="A234" s="60" t="str">
        <f t="shared" si="17"/>
        <v/>
      </c>
      <c r="B234" s="61" t="str">
        <f t="shared" si="13"/>
        <v/>
      </c>
      <c r="C234" s="62" t="str">
        <f t="shared" si="14"/>
        <v/>
      </c>
      <c r="D234" s="62" t="str">
        <f t="shared" si="15"/>
        <v/>
      </c>
      <c r="T234" s="62" t="str">
        <f t="shared" si="16"/>
        <v/>
      </c>
    </row>
    <row r="235" spans="1:20" x14ac:dyDescent="0.2">
      <c r="A235" s="60" t="str">
        <f t="shared" si="17"/>
        <v/>
      </c>
      <c r="B235" s="61" t="str">
        <f t="shared" si="13"/>
        <v/>
      </c>
      <c r="C235" s="62" t="str">
        <f t="shared" si="14"/>
        <v/>
      </c>
      <c r="D235" s="62" t="str">
        <f t="shared" si="15"/>
        <v/>
      </c>
      <c r="T235" s="62" t="str">
        <f t="shared" si="16"/>
        <v/>
      </c>
    </row>
    <row r="236" spans="1:20" x14ac:dyDescent="0.2">
      <c r="A236" s="60" t="str">
        <f t="shared" si="17"/>
        <v/>
      </c>
      <c r="B236" s="61" t="str">
        <f t="shared" si="13"/>
        <v/>
      </c>
      <c r="C236" s="62" t="str">
        <f t="shared" si="14"/>
        <v/>
      </c>
      <c r="D236" s="62" t="str">
        <f t="shared" si="15"/>
        <v/>
      </c>
      <c r="T236" s="62" t="str">
        <f t="shared" si="16"/>
        <v/>
      </c>
    </row>
    <row r="237" spans="1:20" x14ac:dyDescent="0.2">
      <c r="A237" s="60" t="str">
        <f t="shared" si="17"/>
        <v/>
      </c>
      <c r="B237" s="61" t="str">
        <f t="shared" si="13"/>
        <v/>
      </c>
      <c r="C237" s="62" t="str">
        <f t="shared" si="14"/>
        <v/>
      </c>
      <c r="D237" s="62" t="str">
        <f t="shared" si="15"/>
        <v/>
      </c>
      <c r="T237" s="62" t="str">
        <f t="shared" si="16"/>
        <v/>
      </c>
    </row>
    <row r="238" spans="1:20" x14ac:dyDescent="0.2">
      <c r="A238" s="60" t="str">
        <f t="shared" si="17"/>
        <v/>
      </c>
      <c r="B238" s="61" t="str">
        <f t="shared" si="13"/>
        <v/>
      </c>
      <c r="C238" s="62" t="str">
        <f t="shared" si="14"/>
        <v/>
      </c>
      <c r="D238" s="62" t="str">
        <f t="shared" si="15"/>
        <v/>
      </c>
      <c r="T238" s="62" t="str">
        <f t="shared" si="16"/>
        <v/>
      </c>
    </row>
    <row r="239" spans="1:20" x14ac:dyDescent="0.2">
      <c r="A239" s="60" t="str">
        <f t="shared" si="17"/>
        <v/>
      </c>
      <c r="B239" s="61" t="str">
        <f t="shared" si="13"/>
        <v/>
      </c>
      <c r="C239" s="62" t="str">
        <f t="shared" si="14"/>
        <v/>
      </c>
      <c r="D239" s="62" t="str">
        <f t="shared" si="15"/>
        <v/>
      </c>
      <c r="T239" s="62" t="str">
        <f t="shared" si="16"/>
        <v/>
      </c>
    </row>
    <row r="240" spans="1:20" x14ac:dyDescent="0.2">
      <c r="A240" s="60" t="str">
        <f t="shared" si="17"/>
        <v/>
      </c>
      <c r="B240" s="61" t="str">
        <f t="shared" si="13"/>
        <v/>
      </c>
      <c r="C240" s="62" t="str">
        <f t="shared" si="14"/>
        <v/>
      </c>
      <c r="D240" s="62" t="str">
        <f t="shared" si="15"/>
        <v/>
      </c>
      <c r="T240" s="62" t="str">
        <f t="shared" si="16"/>
        <v/>
      </c>
    </row>
    <row r="241" spans="1:20" x14ac:dyDescent="0.2">
      <c r="A241" s="60" t="str">
        <f t="shared" si="17"/>
        <v/>
      </c>
      <c r="B241" s="61" t="str">
        <f t="shared" si="13"/>
        <v/>
      </c>
      <c r="C241" s="62" t="str">
        <f t="shared" si="14"/>
        <v/>
      </c>
      <c r="D241" s="62" t="str">
        <f t="shared" si="15"/>
        <v/>
      </c>
      <c r="T241" s="62" t="str">
        <f t="shared" si="16"/>
        <v/>
      </c>
    </row>
    <row r="242" spans="1:20" x14ac:dyDescent="0.2">
      <c r="A242" s="60" t="str">
        <f t="shared" si="17"/>
        <v/>
      </c>
      <c r="B242" s="61" t="str">
        <f t="shared" si="13"/>
        <v/>
      </c>
      <c r="C242" s="62" t="str">
        <f t="shared" si="14"/>
        <v/>
      </c>
      <c r="D242" s="62" t="str">
        <f t="shared" si="15"/>
        <v/>
      </c>
      <c r="T242" s="62" t="str">
        <f t="shared" si="16"/>
        <v/>
      </c>
    </row>
    <row r="243" spans="1:20" x14ac:dyDescent="0.2">
      <c r="A243" s="60" t="str">
        <f t="shared" si="17"/>
        <v/>
      </c>
      <c r="B243" s="61" t="str">
        <f t="shared" si="13"/>
        <v/>
      </c>
      <c r="C243" s="62" t="str">
        <f t="shared" si="14"/>
        <v/>
      </c>
      <c r="D243" s="62" t="str">
        <f t="shared" si="15"/>
        <v/>
      </c>
      <c r="T243" s="62" t="str">
        <f t="shared" si="16"/>
        <v/>
      </c>
    </row>
    <row r="244" spans="1:20" x14ac:dyDescent="0.2">
      <c r="A244" s="60" t="str">
        <f t="shared" si="17"/>
        <v/>
      </c>
      <c r="B244" s="61" t="str">
        <f t="shared" si="13"/>
        <v/>
      </c>
      <c r="C244" s="62" t="str">
        <f t="shared" si="14"/>
        <v/>
      </c>
      <c r="D244" s="62" t="str">
        <f t="shared" si="15"/>
        <v/>
      </c>
      <c r="T244" s="62" t="str">
        <f t="shared" si="16"/>
        <v/>
      </c>
    </row>
    <row r="245" spans="1:20" x14ac:dyDescent="0.2">
      <c r="A245" s="60" t="str">
        <f t="shared" si="17"/>
        <v/>
      </c>
      <c r="B245" s="61" t="str">
        <f t="shared" si="13"/>
        <v/>
      </c>
      <c r="C245" s="62" t="str">
        <f t="shared" si="14"/>
        <v/>
      </c>
      <c r="D245" s="62" t="str">
        <f t="shared" si="15"/>
        <v/>
      </c>
      <c r="T245" s="62" t="str">
        <f t="shared" si="16"/>
        <v/>
      </c>
    </row>
    <row r="246" spans="1:20" x14ac:dyDescent="0.2">
      <c r="A246" s="60" t="str">
        <f t="shared" si="17"/>
        <v/>
      </c>
      <c r="B246" s="61" t="str">
        <f t="shared" si="13"/>
        <v/>
      </c>
      <c r="C246" s="62" t="str">
        <f t="shared" si="14"/>
        <v/>
      </c>
      <c r="D246" s="62" t="str">
        <f t="shared" si="15"/>
        <v/>
      </c>
      <c r="T246" s="62" t="str">
        <f t="shared" si="16"/>
        <v/>
      </c>
    </row>
    <row r="247" spans="1:20" x14ac:dyDescent="0.2">
      <c r="A247" s="60" t="str">
        <f t="shared" si="17"/>
        <v/>
      </c>
      <c r="B247" s="61" t="str">
        <f t="shared" si="13"/>
        <v/>
      </c>
      <c r="C247" s="62" t="str">
        <f t="shared" si="14"/>
        <v/>
      </c>
      <c r="D247" s="62" t="str">
        <f t="shared" si="15"/>
        <v/>
      </c>
      <c r="T247" s="62" t="str">
        <f t="shared" si="16"/>
        <v/>
      </c>
    </row>
    <row r="248" spans="1:20" x14ac:dyDescent="0.2">
      <c r="A248" s="60" t="str">
        <f t="shared" si="17"/>
        <v/>
      </c>
      <c r="B248" s="61" t="str">
        <f t="shared" si="13"/>
        <v/>
      </c>
      <c r="C248" s="62" t="str">
        <f t="shared" si="14"/>
        <v/>
      </c>
      <c r="D248" s="62" t="str">
        <f t="shared" si="15"/>
        <v/>
      </c>
      <c r="T248" s="62" t="str">
        <f t="shared" si="16"/>
        <v/>
      </c>
    </row>
    <row r="249" spans="1:20" x14ac:dyDescent="0.2">
      <c r="A249" s="60" t="str">
        <f t="shared" si="17"/>
        <v/>
      </c>
      <c r="B249" s="61" t="str">
        <f t="shared" si="13"/>
        <v/>
      </c>
      <c r="C249" s="62" t="str">
        <f t="shared" si="14"/>
        <v/>
      </c>
      <c r="D249" s="62" t="str">
        <f t="shared" si="15"/>
        <v/>
      </c>
      <c r="T249" s="62" t="str">
        <f t="shared" si="16"/>
        <v/>
      </c>
    </row>
    <row r="250" spans="1:20" x14ac:dyDescent="0.2">
      <c r="A250" s="60" t="str">
        <f t="shared" si="17"/>
        <v/>
      </c>
      <c r="B250" s="61" t="str">
        <f t="shared" si="13"/>
        <v/>
      </c>
      <c r="C250" s="62" t="str">
        <f t="shared" si="14"/>
        <v/>
      </c>
      <c r="D250" s="62" t="str">
        <f t="shared" si="15"/>
        <v/>
      </c>
      <c r="T250" s="62" t="str">
        <f t="shared" si="16"/>
        <v/>
      </c>
    </row>
    <row r="251" spans="1:20" x14ac:dyDescent="0.2">
      <c r="A251" s="60" t="str">
        <f t="shared" si="17"/>
        <v/>
      </c>
      <c r="B251" s="61" t="str">
        <f t="shared" si="13"/>
        <v/>
      </c>
      <c r="C251" s="62" t="str">
        <f t="shared" si="14"/>
        <v/>
      </c>
      <c r="D251" s="62" t="str">
        <f t="shared" si="15"/>
        <v/>
      </c>
      <c r="T251" s="62" t="str">
        <f t="shared" si="16"/>
        <v/>
      </c>
    </row>
    <row r="252" spans="1:20" x14ac:dyDescent="0.2">
      <c r="A252" s="60" t="str">
        <f t="shared" si="17"/>
        <v/>
      </c>
      <c r="B252" s="61" t="str">
        <f t="shared" si="13"/>
        <v/>
      </c>
      <c r="C252" s="62" t="str">
        <f t="shared" si="14"/>
        <v/>
      </c>
      <c r="D252" s="62" t="str">
        <f t="shared" si="15"/>
        <v/>
      </c>
      <c r="T252" s="62" t="str">
        <f t="shared" si="16"/>
        <v/>
      </c>
    </row>
    <row r="253" spans="1:20" x14ac:dyDescent="0.2">
      <c r="A253" s="60" t="str">
        <f t="shared" si="17"/>
        <v/>
      </c>
      <c r="B253" s="61" t="str">
        <f t="shared" si="13"/>
        <v/>
      </c>
      <c r="C253" s="62" t="str">
        <f t="shared" si="14"/>
        <v/>
      </c>
      <c r="D253" s="62" t="str">
        <f t="shared" si="15"/>
        <v/>
      </c>
      <c r="T253" s="62" t="str">
        <f t="shared" si="16"/>
        <v/>
      </c>
    </row>
    <row r="254" spans="1:20" x14ac:dyDescent="0.2">
      <c r="A254" s="60" t="str">
        <f t="shared" si="17"/>
        <v/>
      </c>
      <c r="B254" s="61" t="str">
        <f t="shared" si="13"/>
        <v/>
      </c>
      <c r="C254" s="62" t="str">
        <f t="shared" si="14"/>
        <v/>
      </c>
      <c r="D254" s="62" t="str">
        <f t="shared" si="15"/>
        <v/>
      </c>
      <c r="T254" s="62" t="str">
        <f t="shared" si="16"/>
        <v/>
      </c>
    </row>
    <row r="255" spans="1:20" x14ac:dyDescent="0.2">
      <c r="A255" s="60" t="str">
        <f t="shared" si="17"/>
        <v/>
      </c>
      <c r="B255" s="61" t="str">
        <f t="shared" si="13"/>
        <v/>
      </c>
      <c r="C255" s="62" t="str">
        <f t="shared" si="14"/>
        <v/>
      </c>
      <c r="D255" s="62" t="str">
        <f t="shared" si="15"/>
        <v/>
      </c>
      <c r="T255" s="62" t="str">
        <f t="shared" si="16"/>
        <v/>
      </c>
    </row>
    <row r="256" spans="1:20" x14ac:dyDescent="0.2">
      <c r="A256" s="60" t="str">
        <f t="shared" si="17"/>
        <v/>
      </c>
      <c r="B256" s="61" t="str">
        <f t="shared" si="13"/>
        <v/>
      </c>
      <c r="C256" s="62" t="str">
        <f t="shared" si="14"/>
        <v/>
      </c>
      <c r="D256" s="62" t="str">
        <f t="shared" si="15"/>
        <v/>
      </c>
      <c r="T256" s="62" t="str">
        <f t="shared" si="16"/>
        <v/>
      </c>
    </row>
    <row r="257" spans="1:20" x14ac:dyDescent="0.2">
      <c r="A257" s="60" t="str">
        <f t="shared" si="17"/>
        <v/>
      </c>
      <c r="B257" s="61" t="str">
        <f t="shared" si="13"/>
        <v/>
      </c>
      <c r="C257" s="62" t="str">
        <f t="shared" si="14"/>
        <v/>
      </c>
      <c r="D257" s="62" t="str">
        <f t="shared" si="15"/>
        <v/>
      </c>
      <c r="T257" s="62" t="str">
        <f t="shared" si="16"/>
        <v/>
      </c>
    </row>
    <row r="258" spans="1:20" x14ac:dyDescent="0.2">
      <c r="A258" s="60" t="str">
        <f t="shared" si="17"/>
        <v/>
      </c>
      <c r="B258" s="61" t="str">
        <f t="shared" si="13"/>
        <v/>
      </c>
      <c r="C258" s="62" t="str">
        <f t="shared" si="14"/>
        <v/>
      </c>
      <c r="D258" s="62" t="str">
        <f t="shared" si="15"/>
        <v/>
      </c>
      <c r="T258" s="62" t="str">
        <f t="shared" si="16"/>
        <v/>
      </c>
    </row>
    <row r="259" spans="1:20" x14ac:dyDescent="0.2">
      <c r="A259" s="60" t="str">
        <f t="shared" si="17"/>
        <v/>
      </c>
      <c r="B259" s="61" t="str">
        <f t="shared" si="13"/>
        <v/>
      </c>
      <c r="C259" s="62" t="str">
        <f t="shared" si="14"/>
        <v/>
      </c>
      <c r="D259" s="62" t="str">
        <f t="shared" si="15"/>
        <v/>
      </c>
      <c r="T259" s="62" t="str">
        <f t="shared" si="16"/>
        <v/>
      </c>
    </row>
    <row r="260" spans="1:20" x14ac:dyDescent="0.2">
      <c r="A260" s="60" t="str">
        <f t="shared" si="17"/>
        <v/>
      </c>
      <c r="B260" s="61" t="str">
        <f t="shared" ref="B260:B323" si="18">IF(A260="","",DATE(YEAR(fpdate),MONTH(fpdate)+(A260-1),DAY(fpdate)))</f>
        <v/>
      </c>
      <c r="C260" s="62" t="str">
        <f t="shared" ref="C260:C323" si="19">IF(A260="","",IF(OR(A260=nper,payment&gt;ROUND((1+rate)*D259,2)),ROUND((1+rate)*D259,-2),payment))</f>
        <v/>
      </c>
      <c r="D260" s="62" t="str">
        <f t="shared" ref="D260:D323" si="20">IF(A260="","",D259-T260)</f>
        <v/>
      </c>
      <c r="T260" s="62" t="str">
        <f t="shared" ref="T260:T323" si="21">IF(A260="","",C260)</f>
        <v/>
      </c>
    </row>
    <row r="261" spans="1:20" x14ac:dyDescent="0.2">
      <c r="A261" s="60" t="str">
        <f t="shared" ref="A261:A307" si="22">IF(A260&gt;=nper,"",A260+1)</f>
        <v/>
      </c>
      <c r="B261" s="61" t="str">
        <f t="shared" si="18"/>
        <v/>
      </c>
      <c r="C261" s="62" t="str">
        <f t="shared" si="19"/>
        <v/>
      </c>
      <c r="D261" s="62" t="str">
        <f t="shared" si="20"/>
        <v/>
      </c>
      <c r="T261" s="62" t="str">
        <f t="shared" si="21"/>
        <v/>
      </c>
    </row>
    <row r="262" spans="1:20" x14ac:dyDescent="0.2">
      <c r="A262" s="60" t="str">
        <f t="shared" si="22"/>
        <v/>
      </c>
      <c r="B262" s="61" t="str">
        <f t="shared" si="18"/>
        <v/>
      </c>
      <c r="C262" s="62" t="str">
        <f t="shared" si="19"/>
        <v/>
      </c>
      <c r="D262" s="62" t="str">
        <f t="shared" si="20"/>
        <v/>
      </c>
      <c r="T262" s="62" t="str">
        <f t="shared" si="21"/>
        <v/>
      </c>
    </row>
    <row r="263" spans="1:20" x14ac:dyDescent="0.2">
      <c r="A263" s="60" t="str">
        <f t="shared" si="22"/>
        <v/>
      </c>
      <c r="B263" s="61" t="str">
        <f t="shared" si="18"/>
        <v/>
      </c>
      <c r="C263" s="62" t="str">
        <f t="shared" si="19"/>
        <v/>
      </c>
      <c r="D263" s="62" t="str">
        <f t="shared" si="20"/>
        <v/>
      </c>
      <c r="T263" s="62" t="str">
        <f t="shared" si="21"/>
        <v/>
      </c>
    </row>
    <row r="264" spans="1:20" x14ac:dyDescent="0.2">
      <c r="A264" s="60" t="str">
        <f t="shared" si="22"/>
        <v/>
      </c>
      <c r="B264" s="61" t="str">
        <f t="shared" si="18"/>
        <v/>
      </c>
      <c r="C264" s="62" t="str">
        <f t="shared" si="19"/>
        <v/>
      </c>
      <c r="D264" s="62" t="str">
        <f t="shared" si="20"/>
        <v/>
      </c>
      <c r="T264" s="62" t="str">
        <f t="shared" si="21"/>
        <v/>
      </c>
    </row>
    <row r="265" spans="1:20" x14ac:dyDescent="0.2">
      <c r="A265" s="60" t="str">
        <f t="shared" si="22"/>
        <v/>
      </c>
      <c r="B265" s="61" t="str">
        <f t="shared" si="18"/>
        <v/>
      </c>
      <c r="C265" s="62" t="str">
        <f t="shared" si="19"/>
        <v/>
      </c>
      <c r="D265" s="62" t="str">
        <f t="shared" si="20"/>
        <v/>
      </c>
      <c r="T265" s="62" t="str">
        <f t="shared" si="21"/>
        <v/>
      </c>
    </row>
    <row r="266" spans="1:20" x14ac:dyDescent="0.2">
      <c r="A266" s="60" t="str">
        <f t="shared" si="22"/>
        <v/>
      </c>
      <c r="B266" s="61" t="str">
        <f t="shared" si="18"/>
        <v/>
      </c>
      <c r="C266" s="62" t="str">
        <f t="shared" si="19"/>
        <v/>
      </c>
      <c r="D266" s="62" t="str">
        <f t="shared" si="20"/>
        <v/>
      </c>
      <c r="T266" s="62" t="str">
        <f t="shared" si="21"/>
        <v/>
      </c>
    </row>
    <row r="267" spans="1:20" x14ac:dyDescent="0.2">
      <c r="A267" s="60" t="str">
        <f t="shared" si="22"/>
        <v/>
      </c>
      <c r="B267" s="61" t="str">
        <f t="shared" si="18"/>
        <v/>
      </c>
      <c r="C267" s="62" t="str">
        <f t="shared" si="19"/>
        <v/>
      </c>
      <c r="D267" s="62" t="str">
        <f t="shared" si="20"/>
        <v/>
      </c>
      <c r="T267" s="62" t="str">
        <f t="shared" si="21"/>
        <v/>
      </c>
    </row>
    <row r="268" spans="1:20" x14ac:dyDescent="0.2">
      <c r="A268" s="60" t="str">
        <f t="shared" si="22"/>
        <v/>
      </c>
      <c r="B268" s="61" t="str">
        <f t="shared" si="18"/>
        <v/>
      </c>
      <c r="C268" s="62" t="str">
        <f t="shared" si="19"/>
        <v/>
      </c>
      <c r="D268" s="62" t="str">
        <f t="shared" si="20"/>
        <v/>
      </c>
      <c r="T268" s="62" t="str">
        <f t="shared" si="21"/>
        <v/>
      </c>
    </row>
    <row r="269" spans="1:20" x14ac:dyDescent="0.2">
      <c r="A269" s="60" t="str">
        <f t="shared" si="22"/>
        <v/>
      </c>
      <c r="B269" s="61" t="str">
        <f t="shared" si="18"/>
        <v/>
      </c>
      <c r="C269" s="62" t="str">
        <f t="shared" si="19"/>
        <v/>
      </c>
      <c r="D269" s="62" t="str">
        <f t="shared" si="20"/>
        <v/>
      </c>
      <c r="T269" s="62" t="str">
        <f t="shared" si="21"/>
        <v/>
      </c>
    </row>
    <row r="270" spans="1:20" x14ac:dyDescent="0.2">
      <c r="A270" s="60" t="str">
        <f t="shared" si="22"/>
        <v/>
      </c>
      <c r="B270" s="61" t="str">
        <f t="shared" si="18"/>
        <v/>
      </c>
      <c r="C270" s="62" t="str">
        <f t="shared" si="19"/>
        <v/>
      </c>
      <c r="D270" s="62" t="str">
        <f t="shared" si="20"/>
        <v/>
      </c>
      <c r="T270" s="62" t="str">
        <f t="shared" si="21"/>
        <v/>
      </c>
    </row>
    <row r="271" spans="1:20" x14ac:dyDescent="0.2">
      <c r="A271" s="60" t="str">
        <f t="shared" si="22"/>
        <v/>
      </c>
      <c r="B271" s="61" t="str">
        <f t="shared" si="18"/>
        <v/>
      </c>
      <c r="C271" s="62" t="str">
        <f t="shared" si="19"/>
        <v/>
      </c>
      <c r="D271" s="62" t="str">
        <f t="shared" si="20"/>
        <v/>
      </c>
      <c r="T271" s="62" t="str">
        <f t="shared" si="21"/>
        <v/>
      </c>
    </row>
    <row r="272" spans="1:20" x14ac:dyDescent="0.2">
      <c r="A272" s="60" t="str">
        <f t="shared" si="22"/>
        <v/>
      </c>
      <c r="B272" s="61" t="str">
        <f t="shared" si="18"/>
        <v/>
      </c>
      <c r="C272" s="62" t="str">
        <f t="shared" si="19"/>
        <v/>
      </c>
      <c r="D272" s="62" t="str">
        <f t="shared" si="20"/>
        <v/>
      </c>
      <c r="T272" s="62" t="str">
        <f t="shared" si="21"/>
        <v/>
      </c>
    </row>
    <row r="273" spans="1:20" x14ac:dyDescent="0.2">
      <c r="A273" s="60" t="str">
        <f t="shared" si="22"/>
        <v/>
      </c>
      <c r="B273" s="61" t="str">
        <f t="shared" si="18"/>
        <v/>
      </c>
      <c r="C273" s="62" t="str">
        <f t="shared" si="19"/>
        <v/>
      </c>
      <c r="D273" s="62" t="str">
        <f t="shared" si="20"/>
        <v/>
      </c>
      <c r="T273" s="62" t="str">
        <f t="shared" si="21"/>
        <v/>
      </c>
    </row>
    <row r="274" spans="1:20" x14ac:dyDescent="0.2">
      <c r="A274" s="60" t="str">
        <f t="shared" si="22"/>
        <v/>
      </c>
      <c r="B274" s="61" t="str">
        <f t="shared" si="18"/>
        <v/>
      </c>
      <c r="C274" s="62" t="str">
        <f t="shared" si="19"/>
        <v/>
      </c>
      <c r="D274" s="62" t="str">
        <f t="shared" si="20"/>
        <v/>
      </c>
      <c r="T274" s="62" t="str">
        <f t="shared" si="21"/>
        <v/>
      </c>
    </row>
    <row r="275" spans="1:20" x14ac:dyDescent="0.2">
      <c r="A275" s="60" t="str">
        <f t="shared" si="22"/>
        <v/>
      </c>
      <c r="B275" s="61" t="str">
        <f t="shared" si="18"/>
        <v/>
      </c>
      <c r="C275" s="62" t="str">
        <f t="shared" si="19"/>
        <v/>
      </c>
      <c r="D275" s="62" t="str">
        <f t="shared" si="20"/>
        <v/>
      </c>
      <c r="T275" s="62" t="str">
        <f t="shared" si="21"/>
        <v/>
      </c>
    </row>
    <row r="276" spans="1:20" x14ac:dyDescent="0.2">
      <c r="A276" s="60" t="str">
        <f t="shared" si="22"/>
        <v/>
      </c>
      <c r="B276" s="61" t="str">
        <f t="shared" si="18"/>
        <v/>
      </c>
      <c r="C276" s="62" t="str">
        <f t="shared" si="19"/>
        <v/>
      </c>
      <c r="D276" s="62" t="str">
        <f t="shared" si="20"/>
        <v/>
      </c>
      <c r="T276" s="62" t="str">
        <f t="shared" si="21"/>
        <v/>
      </c>
    </row>
    <row r="277" spans="1:20" x14ac:dyDescent="0.2">
      <c r="A277" s="60" t="str">
        <f t="shared" si="22"/>
        <v/>
      </c>
      <c r="B277" s="61" t="str">
        <f t="shared" si="18"/>
        <v/>
      </c>
      <c r="C277" s="62" t="str">
        <f t="shared" si="19"/>
        <v/>
      </c>
      <c r="D277" s="62" t="str">
        <f t="shared" si="20"/>
        <v/>
      </c>
      <c r="T277" s="62" t="str">
        <f t="shared" si="21"/>
        <v/>
      </c>
    </row>
    <row r="278" spans="1:20" x14ac:dyDescent="0.2">
      <c r="A278" s="60" t="str">
        <f t="shared" si="22"/>
        <v/>
      </c>
      <c r="B278" s="61" t="str">
        <f t="shared" si="18"/>
        <v/>
      </c>
      <c r="C278" s="62" t="str">
        <f t="shared" si="19"/>
        <v/>
      </c>
      <c r="D278" s="62" t="str">
        <f t="shared" si="20"/>
        <v/>
      </c>
      <c r="T278" s="62" t="str">
        <f t="shared" si="21"/>
        <v/>
      </c>
    </row>
    <row r="279" spans="1:20" x14ac:dyDescent="0.2">
      <c r="A279" s="60" t="str">
        <f t="shared" si="22"/>
        <v/>
      </c>
      <c r="B279" s="61" t="str">
        <f t="shared" si="18"/>
        <v/>
      </c>
      <c r="C279" s="62" t="str">
        <f t="shared" si="19"/>
        <v/>
      </c>
      <c r="D279" s="62" t="str">
        <f t="shared" si="20"/>
        <v/>
      </c>
      <c r="T279" s="62" t="str">
        <f t="shared" si="21"/>
        <v/>
      </c>
    </row>
    <row r="280" spans="1:20" x14ac:dyDescent="0.2">
      <c r="A280" s="60" t="str">
        <f t="shared" si="22"/>
        <v/>
      </c>
      <c r="B280" s="61" t="str">
        <f t="shared" si="18"/>
        <v/>
      </c>
      <c r="C280" s="62" t="str">
        <f t="shared" si="19"/>
        <v/>
      </c>
      <c r="D280" s="62" t="str">
        <f t="shared" si="20"/>
        <v/>
      </c>
      <c r="T280" s="62" t="str">
        <f t="shared" si="21"/>
        <v/>
      </c>
    </row>
    <row r="281" spans="1:20" x14ac:dyDescent="0.2">
      <c r="A281" s="60" t="str">
        <f t="shared" si="22"/>
        <v/>
      </c>
      <c r="B281" s="61" t="str">
        <f t="shared" si="18"/>
        <v/>
      </c>
      <c r="C281" s="62" t="str">
        <f t="shared" si="19"/>
        <v/>
      </c>
      <c r="D281" s="62" t="str">
        <f t="shared" si="20"/>
        <v/>
      </c>
      <c r="T281" s="62" t="str">
        <f t="shared" si="21"/>
        <v/>
      </c>
    </row>
    <row r="282" spans="1:20" x14ac:dyDescent="0.2">
      <c r="A282" s="60" t="str">
        <f t="shared" si="22"/>
        <v/>
      </c>
      <c r="B282" s="61" t="str">
        <f t="shared" si="18"/>
        <v/>
      </c>
      <c r="C282" s="62" t="str">
        <f t="shared" si="19"/>
        <v/>
      </c>
      <c r="D282" s="62" t="str">
        <f t="shared" si="20"/>
        <v/>
      </c>
      <c r="T282" s="62" t="str">
        <f t="shared" si="21"/>
        <v/>
      </c>
    </row>
    <row r="283" spans="1:20" x14ac:dyDescent="0.2">
      <c r="A283" s="60" t="str">
        <f t="shared" si="22"/>
        <v/>
      </c>
      <c r="B283" s="61" t="str">
        <f t="shared" si="18"/>
        <v/>
      </c>
      <c r="C283" s="62" t="str">
        <f t="shared" si="19"/>
        <v/>
      </c>
      <c r="D283" s="62" t="str">
        <f t="shared" si="20"/>
        <v/>
      </c>
      <c r="T283" s="62" t="str">
        <f t="shared" si="21"/>
        <v/>
      </c>
    </row>
    <row r="284" spans="1:20" x14ac:dyDescent="0.2">
      <c r="A284" s="60" t="str">
        <f t="shared" si="22"/>
        <v/>
      </c>
      <c r="B284" s="61" t="str">
        <f t="shared" si="18"/>
        <v/>
      </c>
      <c r="C284" s="62" t="str">
        <f t="shared" si="19"/>
        <v/>
      </c>
      <c r="D284" s="62" t="str">
        <f t="shared" si="20"/>
        <v/>
      </c>
      <c r="T284" s="62" t="str">
        <f t="shared" si="21"/>
        <v/>
      </c>
    </row>
    <row r="285" spans="1:20" x14ac:dyDescent="0.2">
      <c r="A285" s="60" t="str">
        <f t="shared" si="22"/>
        <v/>
      </c>
      <c r="B285" s="61" t="str">
        <f t="shared" si="18"/>
        <v/>
      </c>
      <c r="C285" s="62" t="str">
        <f t="shared" si="19"/>
        <v/>
      </c>
      <c r="D285" s="62" t="str">
        <f t="shared" si="20"/>
        <v/>
      </c>
      <c r="T285" s="62" t="str">
        <f t="shared" si="21"/>
        <v/>
      </c>
    </row>
    <row r="286" spans="1:20" x14ac:dyDescent="0.2">
      <c r="A286" s="60" t="str">
        <f t="shared" si="22"/>
        <v/>
      </c>
      <c r="B286" s="61" t="str">
        <f t="shared" si="18"/>
        <v/>
      </c>
      <c r="C286" s="62" t="str">
        <f t="shared" si="19"/>
        <v/>
      </c>
      <c r="D286" s="62" t="str">
        <f t="shared" si="20"/>
        <v/>
      </c>
      <c r="T286" s="62" t="str">
        <f t="shared" si="21"/>
        <v/>
      </c>
    </row>
    <row r="287" spans="1:20" x14ac:dyDescent="0.2">
      <c r="A287" s="60" t="str">
        <f t="shared" si="22"/>
        <v/>
      </c>
      <c r="B287" s="61" t="str">
        <f t="shared" si="18"/>
        <v/>
      </c>
      <c r="C287" s="62" t="str">
        <f t="shared" si="19"/>
        <v/>
      </c>
      <c r="D287" s="62" t="str">
        <f t="shared" si="20"/>
        <v/>
      </c>
      <c r="T287" s="62" t="str">
        <f t="shared" si="21"/>
        <v/>
      </c>
    </row>
    <row r="288" spans="1:20" x14ac:dyDescent="0.2">
      <c r="A288" s="60" t="str">
        <f t="shared" si="22"/>
        <v/>
      </c>
      <c r="B288" s="61" t="str">
        <f t="shared" si="18"/>
        <v/>
      </c>
      <c r="C288" s="62" t="str">
        <f t="shared" si="19"/>
        <v/>
      </c>
      <c r="D288" s="62" t="str">
        <f t="shared" si="20"/>
        <v/>
      </c>
      <c r="T288" s="62" t="str">
        <f t="shared" si="21"/>
        <v/>
      </c>
    </row>
    <row r="289" spans="1:20" x14ac:dyDescent="0.2">
      <c r="A289" s="60" t="str">
        <f t="shared" si="22"/>
        <v/>
      </c>
      <c r="B289" s="61" t="str">
        <f t="shared" si="18"/>
        <v/>
      </c>
      <c r="C289" s="62" t="str">
        <f t="shared" si="19"/>
        <v/>
      </c>
      <c r="D289" s="62" t="str">
        <f t="shared" si="20"/>
        <v/>
      </c>
      <c r="T289" s="62" t="str">
        <f t="shared" si="21"/>
        <v/>
      </c>
    </row>
    <row r="290" spans="1:20" x14ac:dyDescent="0.2">
      <c r="A290" s="60" t="str">
        <f t="shared" si="22"/>
        <v/>
      </c>
      <c r="B290" s="61" t="str">
        <f t="shared" si="18"/>
        <v/>
      </c>
      <c r="C290" s="62" t="str">
        <f t="shared" si="19"/>
        <v/>
      </c>
      <c r="D290" s="62" t="str">
        <f t="shared" si="20"/>
        <v/>
      </c>
      <c r="T290" s="62" t="str">
        <f t="shared" si="21"/>
        <v/>
      </c>
    </row>
    <row r="291" spans="1:20" x14ac:dyDescent="0.2">
      <c r="A291" s="60" t="str">
        <f t="shared" si="22"/>
        <v/>
      </c>
      <c r="B291" s="61" t="str">
        <f t="shared" si="18"/>
        <v/>
      </c>
      <c r="C291" s="62" t="str">
        <f t="shared" si="19"/>
        <v/>
      </c>
      <c r="D291" s="62" t="str">
        <f t="shared" si="20"/>
        <v/>
      </c>
      <c r="T291" s="62" t="str">
        <f t="shared" si="21"/>
        <v/>
      </c>
    </row>
    <row r="292" spans="1:20" x14ac:dyDescent="0.2">
      <c r="A292" s="60" t="str">
        <f t="shared" si="22"/>
        <v/>
      </c>
      <c r="B292" s="61" t="str">
        <f t="shared" si="18"/>
        <v/>
      </c>
      <c r="C292" s="62" t="str">
        <f t="shared" si="19"/>
        <v/>
      </c>
      <c r="D292" s="62" t="str">
        <f t="shared" si="20"/>
        <v/>
      </c>
      <c r="T292" s="62" t="str">
        <f t="shared" si="21"/>
        <v/>
      </c>
    </row>
    <row r="293" spans="1:20" x14ac:dyDescent="0.2">
      <c r="A293" s="60" t="str">
        <f t="shared" si="22"/>
        <v/>
      </c>
      <c r="B293" s="61" t="str">
        <f t="shared" si="18"/>
        <v/>
      </c>
      <c r="C293" s="62" t="str">
        <f t="shared" si="19"/>
        <v/>
      </c>
      <c r="D293" s="62" t="str">
        <f t="shared" si="20"/>
        <v/>
      </c>
      <c r="T293" s="62" t="str">
        <f t="shared" si="21"/>
        <v/>
      </c>
    </row>
    <row r="294" spans="1:20" x14ac:dyDescent="0.2">
      <c r="A294" s="60" t="str">
        <f t="shared" si="22"/>
        <v/>
      </c>
      <c r="B294" s="61" t="str">
        <f t="shared" si="18"/>
        <v/>
      </c>
      <c r="C294" s="62" t="str">
        <f t="shared" si="19"/>
        <v/>
      </c>
      <c r="D294" s="62" t="str">
        <f t="shared" si="20"/>
        <v/>
      </c>
      <c r="T294" s="62" t="str">
        <f t="shared" si="21"/>
        <v/>
      </c>
    </row>
    <row r="295" spans="1:20" x14ac:dyDescent="0.2">
      <c r="A295" s="60" t="str">
        <f t="shared" si="22"/>
        <v/>
      </c>
      <c r="B295" s="61" t="str">
        <f t="shared" si="18"/>
        <v/>
      </c>
      <c r="C295" s="62" t="str">
        <f t="shared" si="19"/>
        <v/>
      </c>
      <c r="D295" s="62" t="str">
        <f t="shared" si="20"/>
        <v/>
      </c>
      <c r="T295" s="62" t="str">
        <f t="shared" si="21"/>
        <v/>
      </c>
    </row>
    <row r="296" spans="1:20" x14ac:dyDescent="0.2">
      <c r="A296" s="60" t="str">
        <f t="shared" si="22"/>
        <v/>
      </c>
      <c r="B296" s="61" t="str">
        <f t="shared" si="18"/>
        <v/>
      </c>
      <c r="C296" s="62" t="str">
        <f t="shared" si="19"/>
        <v/>
      </c>
      <c r="D296" s="62" t="str">
        <f t="shared" si="20"/>
        <v/>
      </c>
      <c r="T296" s="62" t="str">
        <f t="shared" si="21"/>
        <v/>
      </c>
    </row>
    <row r="297" spans="1:20" x14ac:dyDescent="0.2">
      <c r="A297" s="60" t="str">
        <f t="shared" si="22"/>
        <v/>
      </c>
      <c r="B297" s="61" t="str">
        <f t="shared" si="18"/>
        <v/>
      </c>
      <c r="C297" s="62" t="str">
        <f t="shared" si="19"/>
        <v/>
      </c>
      <c r="D297" s="62" t="str">
        <f t="shared" si="20"/>
        <v/>
      </c>
      <c r="T297" s="62" t="str">
        <f t="shared" si="21"/>
        <v/>
      </c>
    </row>
    <row r="298" spans="1:20" x14ac:dyDescent="0.2">
      <c r="A298" s="60" t="str">
        <f t="shared" si="22"/>
        <v/>
      </c>
      <c r="B298" s="61" t="str">
        <f t="shared" si="18"/>
        <v/>
      </c>
      <c r="C298" s="62" t="str">
        <f t="shared" si="19"/>
        <v/>
      </c>
      <c r="D298" s="62" t="str">
        <f t="shared" si="20"/>
        <v/>
      </c>
      <c r="T298" s="62" t="str">
        <f t="shared" si="21"/>
        <v/>
      </c>
    </row>
    <row r="299" spans="1:20" x14ac:dyDescent="0.2">
      <c r="A299" s="60" t="str">
        <f t="shared" si="22"/>
        <v/>
      </c>
      <c r="B299" s="61" t="str">
        <f t="shared" si="18"/>
        <v/>
      </c>
      <c r="C299" s="62" t="str">
        <f t="shared" si="19"/>
        <v/>
      </c>
      <c r="D299" s="62" t="str">
        <f t="shared" si="20"/>
        <v/>
      </c>
      <c r="T299" s="62" t="str">
        <f t="shared" si="21"/>
        <v/>
      </c>
    </row>
    <row r="300" spans="1:20" x14ac:dyDescent="0.2">
      <c r="A300" s="60" t="str">
        <f t="shared" si="22"/>
        <v/>
      </c>
      <c r="B300" s="61" t="str">
        <f t="shared" si="18"/>
        <v/>
      </c>
      <c r="C300" s="62" t="str">
        <f t="shared" si="19"/>
        <v/>
      </c>
      <c r="D300" s="62" t="str">
        <f t="shared" si="20"/>
        <v/>
      </c>
      <c r="T300" s="62" t="str">
        <f t="shared" si="21"/>
        <v/>
      </c>
    </row>
    <row r="301" spans="1:20" x14ac:dyDescent="0.2">
      <c r="A301" s="60" t="str">
        <f t="shared" si="22"/>
        <v/>
      </c>
      <c r="B301" s="61" t="str">
        <f t="shared" si="18"/>
        <v/>
      </c>
      <c r="C301" s="62" t="str">
        <f t="shared" si="19"/>
        <v/>
      </c>
      <c r="D301" s="62" t="str">
        <f t="shared" si="20"/>
        <v/>
      </c>
      <c r="T301" s="62" t="str">
        <f t="shared" si="21"/>
        <v/>
      </c>
    </row>
    <row r="302" spans="1:20" x14ac:dyDescent="0.2">
      <c r="A302" s="60" t="str">
        <f t="shared" si="22"/>
        <v/>
      </c>
      <c r="B302" s="61" t="str">
        <f t="shared" si="18"/>
        <v/>
      </c>
      <c r="C302" s="62" t="str">
        <f t="shared" si="19"/>
        <v/>
      </c>
      <c r="D302" s="62" t="str">
        <f t="shared" si="20"/>
        <v/>
      </c>
      <c r="T302" s="62" t="str">
        <f t="shared" si="21"/>
        <v/>
      </c>
    </row>
    <row r="303" spans="1:20" x14ac:dyDescent="0.2">
      <c r="A303" s="60" t="str">
        <f t="shared" si="22"/>
        <v/>
      </c>
      <c r="B303" s="61" t="str">
        <f t="shared" si="18"/>
        <v/>
      </c>
      <c r="C303" s="62" t="str">
        <f t="shared" si="19"/>
        <v/>
      </c>
      <c r="D303" s="62" t="str">
        <f t="shared" si="20"/>
        <v/>
      </c>
      <c r="T303" s="62" t="str">
        <f t="shared" si="21"/>
        <v/>
      </c>
    </row>
    <row r="304" spans="1:20" x14ac:dyDescent="0.2">
      <c r="A304" s="60" t="str">
        <f t="shared" si="22"/>
        <v/>
      </c>
      <c r="B304" s="61" t="str">
        <f t="shared" si="18"/>
        <v/>
      </c>
      <c r="C304" s="62" t="str">
        <f t="shared" si="19"/>
        <v/>
      </c>
      <c r="D304" s="62" t="str">
        <f t="shared" si="20"/>
        <v/>
      </c>
      <c r="T304" s="62" t="str">
        <f t="shared" si="21"/>
        <v/>
      </c>
    </row>
    <row r="305" spans="1:20" x14ac:dyDescent="0.2">
      <c r="A305" s="60" t="str">
        <f t="shared" si="22"/>
        <v/>
      </c>
      <c r="B305" s="61" t="str">
        <f t="shared" si="18"/>
        <v/>
      </c>
      <c r="C305" s="62" t="str">
        <f t="shared" si="19"/>
        <v/>
      </c>
      <c r="D305" s="62" t="str">
        <f t="shared" si="20"/>
        <v/>
      </c>
      <c r="T305" s="62" t="str">
        <f t="shared" si="21"/>
        <v/>
      </c>
    </row>
    <row r="306" spans="1:20" x14ac:dyDescent="0.2">
      <c r="A306" s="60" t="str">
        <f t="shared" si="22"/>
        <v/>
      </c>
      <c r="B306" s="61" t="str">
        <f t="shared" si="18"/>
        <v/>
      </c>
      <c r="C306" s="62" t="str">
        <f t="shared" si="19"/>
        <v/>
      </c>
      <c r="D306" s="62" t="str">
        <f t="shared" si="20"/>
        <v/>
      </c>
      <c r="T306" s="62" t="str">
        <f t="shared" si="21"/>
        <v/>
      </c>
    </row>
    <row r="307" spans="1:20" x14ac:dyDescent="0.2">
      <c r="A307" s="60" t="str">
        <f t="shared" si="22"/>
        <v/>
      </c>
      <c r="B307" s="61" t="str">
        <f t="shared" si="18"/>
        <v/>
      </c>
      <c r="C307" s="62" t="str">
        <f t="shared" si="19"/>
        <v/>
      </c>
      <c r="D307" s="62" t="str">
        <f t="shared" si="20"/>
        <v/>
      </c>
      <c r="T307" s="62" t="str">
        <f t="shared" si="21"/>
        <v/>
      </c>
    </row>
    <row r="308" spans="1:20" x14ac:dyDescent="0.2">
      <c r="A308" s="60" t="str">
        <f t="shared" ref="A308:A371" si="23">IF(A307&gt;=nper,"",A307+1)</f>
        <v/>
      </c>
      <c r="B308" s="61" t="str">
        <f t="shared" si="18"/>
        <v/>
      </c>
      <c r="C308" s="62" t="str">
        <f t="shared" si="19"/>
        <v/>
      </c>
      <c r="D308" s="62" t="str">
        <f t="shared" si="20"/>
        <v/>
      </c>
      <c r="T308" s="62" t="str">
        <f t="shared" si="21"/>
        <v/>
      </c>
    </row>
    <row r="309" spans="1:20" x14ac:dyDescent="0.2">
      <c r="A309" s="60" t="str">
        <f t="shared" si="23"/>
        <v/>
      </c>
      <c r="B309" s="61" t="str">
        <f t="shared" si="18"/>
        <v/>
      </c>
      <c r="C309" s="62" t="str">
        <f t="shared" si="19"/>
        <v/>
      </c>
      <c r="D309" s="62" t="str">
        <f t="shared" si="20"/>
        <v/>
      </c>
      <c r="T309" s="62" t="str">
        <f t="shared" si="21"/>
        <v/>
      </c>
    </row>
    <row r="310" spans="1:20" x14ac:dyDescent="0.2">
      <c r="A310" s="60" t="str">
        <f t="shared" si="23"/>
        <v/>
      </c>
      <c r="B310" s="61" t="str">
        <f t="shared" si="18"/>
        <v/>
      </c>
      <c r="C310" s="62" t="str">
        <f t="shared" si="19"/>
        <v/>
      </c>
      <c r="D310" s="62" t="str">
        <f t="shared" si="20"/>
        <v/>
      </c>
      <c r="T310" s="62" t="str">
        <f t="shared" si="21"/>
        <v/>
      </c>
    </row>
    <row r="311" spans="1:20" x14ac:dyDescent="0.2">
      <c r="A311" s="60" t="str">
        <f t="shared" si="23"/>
        <v/>
      </c>
      <c r="B311" s="61" t="str">
        <f t="shared" si="18"/>
        <v/>
      </c>
      <c r="C311" s="62" t="str">
        <f t="shared" si="19"/>
        <v/>
      </c>
      <c r="D311" s="62" t="str">
        <f t="shared" si="20"/>
        <v/>
      </c>
      <c r="T311" s="62" t="str">
        <f t="shared" si="21"/>
        <v/>
      </c>
    </row>
    <row r="312" spans="1:20" x14ac:dyDescent="0.2">
      <c r="A312" s="60" t="str">
        <f t="shared" si="23"/>
        <v/>
      </c>
      <c r="B312" s="61" t="str">
        <f t="shared" si="18"/>
        <v/>
      </c>
      <c r="C312" s="62" t="str">
        <f t="shared" si="19"/>
        <v/>
      </c>
      <c r="D312" s="62" t="str">
        <f t="shared" si="20"/>
        <v/>
      </c>
      <c r="T312" s="62" t="str">
        <f t="shared" si="21"/>
        <v/>
      </c>
    </row>
    <row r="313" spans="1:20" x14ac:dyDescent="0.2">
      <c r="A313" s="60" t="str">
        <f t="shared" si="23"/>
        <v/>
      </c>
      <c r="B313" s="61" t="str">
        <f t="shared" si="18"/>
        <v/>
      </c>
      <c r="C313" s="62" t="str">
        <f t="shared" si="19"/>
        <v/>
      </c>
      <c r="D313" s="62" t="str">
        <f t="shared" si="20"/>
        <v/>
      </c>
      <c r="T313" s="62" t="str">
        <f t="shared" si="21"/>
        <v/>
      </c>
    </row>
    <row r="314" spans="1:20" x14ac:dyDescent="0.2">
      <c r="A314" s="60" t="str">
        <f t="shared" si="23"/>
        <v/>
      </c>
      <c r="B314" s="61" t="str">
        <f t="shared" si="18"/>
        <v/>
      </c>
      <c r="C314" s="62" t="str">
        <f t="shared" si="19"/>
        <v/>
      </c>
      <c r="D314" s="62" t="str">
        <f t="shared" si="20"/>
        <v/>
      </c>
      <c r="T314" s="62" t="str">
        <f t="shared" si="21"/>
        <v/>
      </c>
    </row>
    <row r="315" spans="1:20" x14ac:dyDescent="0.2">
      <c r="A315" s="60" t="str">
        <f t="shared" si="23"/>
        <v/>
      </c>
      <c r="B315" s="61" t="str">
        <f t="shared" si="18"/>
        <v/>
      </c>
      <c r="C315" s="62" t="str">
        <f t="shared" si="19"/>
        <v/>
      </c>
      <c r="D315" s="62" t="str">
        <f t="shared" si="20"/>
        <v/>
      </c>
      <c r="T315" s="62" t="str">
        <f t="shared" si="21"/>
        <v/>
      </c>
    </row>
    <row r="316" spans="1:20" x14ac:dyDescent="0.2">
      <c r="A316" s="60" t="str">
        <f t="shared" si="23"/>
        <v/>
      </c>
      <c r="B316" s="61" t="str">
        <f t="shared" si="18"/>
        <v/>
      </c>
      <c r="C316" s="62" t="str">
        <f t="shared" si="19"/>
        <v/>
      </c>
      <c r="D316" s="62" t="str">
        <f t="shared" si="20"/>
        <v/>
      </c>
      <c r="T316" s="62" t="str">
        <f t="shared" si="21"/>
        <v/>
      </c>
    </row>
    <row r="317" spans="1:20" x14ac:dyDescent="0.2">
      <c r="A317" s="60" t="str">
        <f t="shared" si="23"/>
        <v/>
      </c>
      <c r="B317" s="61" t="str">
        <f t="shared" si="18"/>
        <v/>
      </c>
      <c r="C317" s="62" t="str">
        <f t="shared" si="19"/>
        <v/>
      </c>
      <c r="D317" s="62" t="str">
        <f t="shared" si="20"/>
        <v/>
      </c>
      <c r="T317" s="62" t="str">
        <f t="shared" si="21"/>
        <v/>
      </c>
    </row>
    <row r="318" spans="1:20" x14ac:dyDescent="0.2">
      <c r="A318" s="60" t="str">
        <f t="shared" si="23"/>
        <v/>
      </c>
      <c r="B318" s="61" t="str">
        <f t="shared" si="18"/>
        <v/>
      </c>
      <c r="C318" s="62" t="str">
        <f t="shared" si="19"/>
        <v/>
      </c>
      <c r="D318" s="62" t="str">
        <f t="shared" si="20"/>
        <v/>
      </c>
      <c r="T318" s="62" t="str">
        <f t="shared" si="21"/>
        <v/>
      </c>
    </row>
    <row r="319" spans="1:20" x14ac:dyDescent="0.2">
      <c r="A319" s="60" t="str">
        <f t="shared" si="23"/>
        <v/>
      </c>
      <c r="B319" s="61" t="str">
        <f t="shared" si="18"/>
        <v/>
      </c>
      <c r="C319" s="62" t="str">
        <f t="shared" si="19"/>
        <v/>
      </c>
      <c r="D319" s="62" t="str">
        <f t="shared" si="20"/>
        <v/>
      </c>
      <c r="T319" s="62" t="str">
        <f t="shared" si="21"/>
        <v/>
      </c>
    </row>
    <row r="320" spans="1:20" x14ac:dyDescent="0.2">
      <c r="A320" s="60" t="str">
        <f t="shared" si="23"/>
        <v/>
      </c>
      <c r="B320" s="61" t="str">
        <f t="shared" si="18"/>
        <v/>
      </c>
      <c r="C320" s="62" t="str">
        <f t="shared" si="19"/>
        <v/>
      </c>
      <c r="D320" s="62" t="str">
        <f t="shared" si="20"/>
        <v/>
      </c>
      <c r="T320" s="62" t="str">
        <f t="shared" si="21"/>
        <v/>
      </c>
    </row>
    <row r="321" spans="1:20" x14ac:dyDescent="0.2">
      <c r="A321" s="60" t="str">
        <f t="shared" si="23"/>
        <v/>
      </c>
      <c r="B321" s="61" t="str">
        <f t="shared" si="18"/>
        <v/>
      </c>
      <c r="C321" s="62" t="str">
        <f t="shared" si="19"/>
        <v/>
      </c>
      <c r="D321" s="62" t="str">
        <f t="shared" si="20"/>
        <v/>
      </c>
      <c r="T321" s="62" t="str">
        <f t="shared" si="21"/>
        <v/>
      </c>
    </row>
    <row r="322" spans="1:20" x14ac:dyDescent="0.2">
      <c r="A322" s="60" t="str">
        <f t="shared" si="23"/>
        <v/>
      </c>
      <c r="B322" s="61" t="str">
        <f t="shared" si="18"/>
        <v/>
      </c>
      <c r="C322" s="62" t="str">
        <f t="shared" si="19"/>
        <v/>
      </c>
      <c r="D322" s="62" t="str">
        <f t="shared" si="20"/>
        <v/>
      </c>
      <c r="T322" s="62" t="str">
        <f t="shared" si="21"/>
        <v/>
      </c>
    </row>
    <row r="323" spans="1:20" x14ac:dyDescent="0.2">
      <c r="A323" s="60" t="str">
        <f t="shared" si="23"/>
        <v/>
      </c>
      <c r="B323" s="61" t="str">
        <f t="shared" si="18"/>
        <v/>
      </c>
      <c r="C323" s="62" t="str">
        <f t="shared" si="19"/>
        <v/>
      </c>
      <c r="D323" s="62" t="str">
        <f t="shared" si="20"/>
        <v/>
      </c>
      <c r="T323" s="62" t="str">
        <f t="shared" si="21"/>
        <v/>
      </c>
    </row>
    <row r="324" spans="1:20" x14ac:dyDescent="0.2">
      <c r="A324" s="60" t="str">
        <f t="shared" si="23"/>
        <v/>
      </c>
      <c r="B324" s="61" t="str">
        <f t="shared" ref="B324:B387" si="24">IF(A324="","",DATE(YEAR(fpdate),MONTH(fpdate)+(A324-1),DAY(fpdate)))</f>
        <v/>
      </c>
      <c r="C324" s="62" t="str">
        <f t="shared" ref="C324:C387" si="25">IF(A324="","",IF(OR(A324=nper,payment&gt;ROUND((1+rate)*D323,2)),ROUND((1+rate)*D323,-2),payment))</f>
        <v/>
      </c>
      <c r="D324" s="62" t="str">
        <f t="shared" ref="D324:D380" si="26">IF(A324="","",D323-T324)</f>
        <v/>
      </c>
      <c r="T324" s="62" t="str">
        <f t="shared" ref="T324:T387" si="27">IF(A324="","",C324)</f>
        <v/>
      </c>
    </row>
    <row r="325" spans="1:20" x14ac:dyDescent="0.2">
      <c r="A325" s="60" t="str">
        <f t="shared" si="23"/>
        <v/>
      </c>
      <c r="B325" s="61" t="str">
        <f t="shared" si="24"/>
        <v/>
      </c>
      <c r="C325" s="62" t="str">
        <f t="shared" si="25"/>
        <v/>
      </c>
      <c r="D325" s="62" t="str">
        <f t="shared" si="26"/>
        <v/>
      </c>
      <c r="T325" s="62" t="str">
        <f t="shared" si="27"/>
        <v/>
      </c>
    </row>
    <row r="326" spans="1:20" x14ac:dyDescent="0.2">
      <c r="A326" s="60" t="str">
        <f t="shared" si="23"/>
        <v/>
      </c>
      <c r="B326" s="61" t="str">
        <f t="shared" si="24"/>
        <v/>
      </c>
      <c r="C326" s="62" t="str">
        <f t="shared" si="25"/>
        <v/>
      </c>
      <c r="D326" s="62" t="str">
        <f t="shared" si="26"/>
        <v/>
      </c>
      <c r="T326" s="62" t="str">
        <f t="shared" si="27"/>
        <v/>
      </c>
    </row>
    <row r="327" spans="1:20" x14ac:dyDescent="0.2">
      <c r="A327" s="60" t="str">
        <f t="shared" si="23"/>
        <v/>
      </c>
      <c r="B327" s="61" t="str">
        <f t="shared" si="24"/>
        <v/>
      </c>
      <c r="C327" s="62" t="str">
        <f t="shared" si="25"/>
        <v/>
      </c>
      <c r="D327" s="62" t="str">
        <f t="shared" si="26"/>
        <v/>
      </c>
      <c r="T327" s="62" t="str">
        <f t="shared" si="27"/>
        <v/>
      </c>
    </row>
    <row r="328" spans="1:20" x14ac:dyDescent="0.2">
      <c r="A328" s="60" t="str">
        <f t="shared" si="23"/>
        <v/>
      </c>
      <c r="B328" s="61" t="str">
        <f t="shared" si="24"/>
        <v/>
      </c>
      <c r="C328" s="62" t="str">
        <f t="shared" si="25"/>
        <v/>
      </c>
      <c r="D328" s="62" t="str">
        <f t="shared" si="26"/>
        <v/>
      </c>
      <c r="T328" s="62" t="str">
        <f t="shared" si="27"/>
        <v/>
      </c>
    </row>
    <row r="329" spans="1:20" x14ac:dyDescent="0.2">
      <c r="A329" s="60" t="str">
        <f t="shared" si="23"/>
        <v/>
      </c>
      <c r="B329" s="61" t="str">
        <f t="shared" si="24"/>
        <v/>
      </c>
      <c r="C329" s="62" t="str">
        <f t="shared" si="25"/>
        <v/>
      </c>
      <c r="D329" s="62" t="str">
        <f t="shared" si="26"/>
        <v/>
      </c>
      <c r="T329" s="62" t="str">
        <f t="shared" si="27"/>
        <v/>
      </c>
    </row>
    <row r="330" spans="1:20" x14ac:dyDescent="0.2">
      <c r="A330" s="60" t="str">
        <f t="shared" si="23"/>
        <v/>
      </c>
      <c r="B330" s="61" t="str">
        <f t="shared" si="24"/>
        <v/>
      </c>
      <c r="C330" s="62" t="str">
        <f t="shared" si="25"/>
        <v/>
      </c>
      <c r="D330" s="62" t="str">
        <f t="shared" si="26"/>
        <v/>
      </c>
      <c r="T330" s="62" t="str">
        <f t="shared" si="27"/>
        <v/>
      </c>
    </row>
    <row r="331" spans="1:20" x14ac:dyDescent="0.2">
      <c r="A331" s="60" t="str">
        <f t="shared" si="23"/>
        <v/>
      </c>
      <c r="B331" s="61" t="str">
        <f t="shared" si="24"/>
        <v/>
      </c>
      <c r="C331" s="62" t="str">
        <f t="shared" si="25"/>
        <v/>
      </c>
      <c r="D331" s="62" t="str">
        <f t="shared" si="26"/>
        <v/>
      </c>
      <c r="T331" s="62" t="str">
        <f t="shared" si="27"/>
        <v/>
      </c>
    </row>
    <row r="332" spans="1:20" x14ac:dyDescent="0.2">
      <c r="A332" s="60" t="str">
        <f t="shared" si="23"/>
        <v/>
      </c>
      <c r="B332" s="61" t="str">
        <f t="shared" si="24"/>
        <v/>
      </c>
      <c r="C332" s="62" t="str">
        <f t="shared" si="25"/>
        <v/>
      </c>
      <c r="D332" s="62" t="str">
        <f t="shared" si="26"/>
        <v/>
      </c>
      <c r="T332" s="62" t="str">
        <f t="shared" si="27"/>
        <v/>
      </c>
    </row>
    <row r="333" spans="1:20" x14ac:dyDescent="0.2">
      <c r="A333" s="60" t="str">
        <f t="shared" si="23"/>
        <v/>
      </c>
      <c r="B333" s="61" t="str">
        <f t="shared" si="24"/>
        <v/>
      </c>
      <c r="C333" s="62" t="str">
        <f t="shared" si="25"/>
        <v/>
      </c>
      <c r="D333" s="62" t="str">
        <f t="shared" si="26"/>
        <v/>
      </c>
      <c r="T333" s="62" t="str">
        <f t="shared" si="27"/>
        <v/>
      </c>
    </row>
    <row r="334" spans="1:20" x14ac:dyDescent="0.2">
      <c r="A334" s="60" t="str">
        <f t="shared" si="23"/>
        <v/>
      </c>
      <c r="B334" s="61" t="str">
        <f t="shared" si="24"/>
        <v/>
      </c>
      <c r="C334" s="62" t="str">
        <f t="shared" si="25"/>
        <v/>
      </c>
      <c r="D334" s="62" t="str">
        <f t="shared" si="26"/>
        <v/>
      </c>
      <c r="T334" s="62" t="str">
        <f t="shared" si="27"/>
        <v/>
      </c>
    </row>
    <row r="335" spans="1:20" x14ac:dyDescent="0.2">
      <c r="A335" s="60" t="str">
        <f t="shared" si="23"/>
        <v/>
      </c>
      <c r="B335" s="61" t="str">
        <f t="shared" si="24"/>
        <v/>
      </c>
      <c r="C335" s="62" t="str">
        <f t="shared" si="25"/>
        <v/>
      </c>
      <c r="D335" s="62" t="str">
        <f t="shared" si="26"/>
        <v/>
      </c>
      <c r="T335" s="62" t="str">
        <f t="shared" si="27"/>
        <v/>
      </c>
    </row>
    <row r="336" spans="1:20" x14ac:dyDescent="0.2">
      <c r="A336" s="60" t="str">
        <f t="shared" si="23"/>
        <v/>
      </c>
      <c r="B336" s="61" t="str">
        <f t="shared" si="24"/>
        <v/>
      </c>
      <c r="C336" s="62" t="str">
        <f t="shared" si="25"/>
        <v/>
      </c>
      <c r="D336" s="62" t="str">
        <f t="shared" si="26"/>
        <v/>
      </c>
      <c r="T336" s="62" t="str">
        <f t="shared" si="27"/>
        <v/>
      </c>
    </row>
    <row r="337" spans="1:20" x14ac:dyDescent="0.2">
      <c r="A337" s="60" t="str">
        <f t="shared" si="23"/>
        <v/>
      </c>
      <c r="B337" s="61" t="str">
        <f t="shared" si="24"/>
        <v/>
      </c>
      <c r="C337" s="62" t="str">
        <f t="shared" si="25"/>
        <v/>
      </c>
      <c r="D337" s="62" t="str">
        <f t="shared" si="26"/>
        <v/>
      </c>
      <c r="T337" s="62" t="str">
        <f t="shared" si="27"/>
        <v/>
      </c>
    </row>
    <row r="338" spans="1:20" x14ac:dyDescent="0.2">
      <c r="A338" s="60" t="str">
        <f t="shared" si="23"/>
        <v/>
      </c>
      <c r="B338" s="61" t="str">
        <f t="shared" si="24"/>
        <v/>
      </c>
      <c r="C338" s="62" t="str">
        <f t="shared" si="25"/>
        <v/>
      </c>
      <c r="D338" s="62" t="str">
        <f t="shared" si="26"/>
        <v/>
      </c>
      <c r="T338" s="62" t="str">
        <f t="shared" si="27"/>
        <v/>
      </c>
    </row>
    <row r="339" spans="1:20" x14ac:dyDescent="0.2">
      <c r="A339" s="60" t="str">
        <f t="shared" si="23"/>
        <v/>
      </c>
      <c r="B339" s="61" t="str">
        <f t="shared" si="24"/>
        <v/>
      </c>
      <c r="C339" s="62" t="str">
        <f t="shared" si="25"/>
        <v/>
      </c>
      <c r="D339" s="62" t="str">
        <f t="shared" si="26"/>
        <v/>
      </c>
      <c r="T339" s="62" t="str">
        <f t="shared" si="27"/>
        <v/>
      </c>
    </row>
    <row r="340" spans="1:20" x14ac:dyDescent="0.2">
      <c r="A340" s="60" t="str">
        <f t="shared" si="23"/>
        <v/>
      </c>
      <c r="B340" s="61" t="str">
        <f t="shared" si="24"/>
        <v/>
      </c>
      <c r="C340" s="62" t="str">
        <f t="shared" si="25"/>
        <v/>
      </c>
      <c r="D340" s="62" t="str">
        <f t="shared" si="26"/>
        <v/>
      </c>
      <c r="T340" s="62" t="str">
        <f t="shared" si="27"/>
        <v/>
      </c>
    </row>
    <row r="341" spans="1:20" x14ac:dyDescent="0.2">
      <c r="A341" s="60" t="str">
        <f t="shared" si="23"/>
        <v/>
      </c>
      <c r="B341" s="61" t="str">
        <f t="shared" si="24"/>
        <v/>
      </c>
      <c r="C341" s="62" t="str">
        <f t="shared" si="25"/>
        <v/>
      </c>
      <c r="D341" s="62" t="str">
        <f t="shared" si="26"/>
        <v/>
      </c>
      <c r="T341" s="62" t="str">
        <f t="shared" si="27"/>
        <v/>
      </c>
    </row>
    <row r="342" spans="1:20" x14ac:dyDescent="0.2">
      <c r="A342" s="60" t="str">
        <f t="shared" si="23"/>
        <v/>
      </c>
      <c r="B342" s="61" t="str">
        <f t="shared" si="24"/>
        <v/>
      </c>
      <c r="C342" s="62" t="str">
        <f t="shared" si="25"/>
        <v/>
      </c>
      <c r="D342" s="62" t="str">
        <f t="shared" si="26"/>
        <v/>
      </c>
      <c r="T342" s="62" t="str">
        <f t="shared" si="27"/>
        <v/>
      </c>
    </row>
    <row r="343" spans="1:20" x14ac:dyDescent="0.2">
      <c r="A343" s="60" t="str">
        <f t="shared" si="23"/>
        <v/>
      </c>
      <c r="B343" s="61" t="str">
        <f t="shared" si="24"/>
        <v/>
      </c>
      <c r="C343" s="62" t="str">
        <f t="shared" si="25"/>
        <v/>
      </c>
      <c r="D343" s="62" t="str">
        <f t="shared" si="26"/>
        <v/>
      </c>
      <c r="T343" s="62" t="str">
        <f t="shared" si="27"/>
        <v/>
      </c>
    </row>
    <row r="344" spans="1:20" x14ac:dyDescent="0.2">
      <c r="A344" s="60" t="str">
        <f t="shared" si="23"/>
        <v/>
      </c>
      <c r="B344" s="61" t="str">
        <f t="shared" si="24"/>
        <v/>
      </c>
      <c r="C344" s="62" t="str">
        <f t="shared" si="25"/>
        <v/>
      </c>
      <c r="D344" s="62" t="str">
        <f t="shared" si="26"/>
        <v/>
      </c>
      <c r="T344" s="62" t="str">
        <f t="shared" si="27"/>
        <v/>
      </c>
    </row>
    <row r="345" spans="1:20" x14ac:dyDescent="0.2">
      <c r="A345" s="60" t="str">
        <f t="shared" si="23"/>
        <v/>
      </c>
      <c r="B345" s="61" t="str">
        <f t="shared" si="24"/>
        <v/>
      </c>
      <c r="C345" s="62" t="str">
        <f t="shared" si="25"/>
        <v/>
      </c>
      <c r="D345" s="62" t="str">
        <f t="shared" si="26"/>
        <v/>
      </c>
      <c r="T345" s="62" t="str">
        <f t="shared" si="27"/>
        <v/>
      </c>
    </row>
    <row r="346" spans="1:20" x14ac:dyDescent="0.2">
      <c r="A346" s="60" t="str">
        <f t="shared" si="23"/>
        <v/>
      </c>
      <c r="B346" s="61" t="str">
        <f t="shared" si="24"/>
        <v/>
      </c>
      <c r="C346" s="62" t="str">
        <f t="shared" si="25"/>
        <v/>
      </c>
      <c r="D346" s="62" t="str">
        <f t="shared" si="26"/>
        <v/>
      </c>
      <c r="T346" s="62" t="str">
        <f t="shared" si="27"/>
        <v/>
      </c>
    </row>
    <row r="347" spans="1:20" x14ac:dyDescent="0.2">
      <c r="A347" s="60" t="str">
        <f t="shared" si="23"/>
        <v/>
      </c>
      <c r="B347" s="61" t="str">
        <f t="shared" si="24"/>
        <v/>
      </c>
      <c r="C347" s="62" t="str">
        <f t="shared" si="25"/>
        <v/>
      </c>
      <c r="D347" s="62" t="str">
        <f t="shared" si="26"/>
        <v/>
      </c>
      <c r="T347" s="62" t="str">
        <f t="shared" si="27"/>
        <v/>
      </c>
    </row>
    <row r="348" spans="1:20" x14ac:dyDescent="0.2">
      <c r="A348" s="60" t="str">
        <f t="shared" si="23"/>
        <v/>
      </c>
      <c r="B348" s="61" t="str">
        <f t="shared" si="24"/>
        <v/>
      </c>
      <c r="C348" s="62" t="str">
        <f t="shared" si="25"/>
        <v/>
      </c>
      <c r="D348" s="62" t="str">
        <f t="shared" si="26"/>
        <v/>
      </c>
      <c r="T348" s="62" t="str">
        <f t="shared" si="27"/>
        <v/>
      </c>
    </row>
    <row r="349" spans="1:20" x14ac:dyDescent="0.2">
      <c r="A349" s="60" t="str">
        <f t="shared" si="23"/>
        <v/>
      </c>
      <c r="B349" s="61" t="str">
        <f t="shared" si="24"/>
        <v/>
      </c>
      <c r="C349" s="62" t="str">
        <f t="shared" si="25"/>
        <v/>
      </c>
      <c r="D349" s="62" t="str">
        <f t="shared" si="26"/>
        <v/>
      </c>
      <c r="T349" s="62" t="str">
        <f t="shared" si="27"/>
        <v/>
      </c>
    </row>
    <row r="350" spans="1:20" x14ac:dyDescent="0.2">
      <c r="A350" s="60" t="str">
        <f t="shared" si="23"/>
        <v/>
      </c>
      <c r="B350" s="61" t="str">
        <f t="shared" si="24"/>
        <v/>
      </c>
      <c r="C350" s="62" t="str">
        <f t="shared" si="25"/>
        <v/>
      </c>
      <c r="D350" s="62" t="str">
        <f t="shared" si="26"/>
        <v/>
      </c>
      <c r="T350" s="62" t="str">
        <f t="shared" si="27"/>
        <v/>
      </c>
    </row>
    <row r="351" spans="1:20" x14ac:dyDescent="0.2">
      <c r="A351" s="60" t="str">
        <f t="shared" si="23"/>
        <v/>
      </c>
      <c r="B351" s="61" t="str">
        <f t="shared" si="24"/>
        <v/>
      </c>
      <c r="C351" s="62" t="str">
        <f t="shared" si="25"/>
        <v/>
      </c>
      <c r="D351" s="62" t="str">
        <f t="shared" si="26"/>
        <v/>
      </c>
      <c r="T351" s="62" t="str">
        <f t="shared" si="27"/>
        <v/>
      </c>
    </row>
    <row r="352" spans="1:20" x14ac:dyDescent="0.2">
      <c r="A352" s="60" t="str">
        <f t="shared" si="23"/>
        <v/>
      </c>
      <c r="B352" s="61" t="str">
        <f t="shared" si="24"/>
        <v/>
      </c>
      <c r="C352" s="62" t="str">
        <f t="shared" si="25"/>
        <v/>
      </c>
      <c r="D352" s="62" t="str">
        <f t="shared" si="26"/>
        <v/>
      </c>
      <c r="T352" s="62" t="str">
        <f t="shared" si="27"/>
        <v/>
      </c>
    </row>
    <row r="353" spans="1:20" x14ac:dyDescent="0.2">
      <c r="A353" s="60" t="str">
        <f t="shared" si="23"/>
        <v/>
      </c>
      <c r="B353" s="61" t="str">
        <f t="shared" si="24"/>
        <v/>
      </c>
      <c r="C353" s="62" t="str">
        <f t="shared" si="25"/>
        <v/>
      </c>
      <c r="D353" s="62" t="str">
        <f t="shared" si="26"/>
        <v/>
      </c>
      <c r="T353" s="62" t="str">
        <f t="shared" si="27"/>
        <v/>
      </c>
    </row>
    <row r="354" spans="1:20" x14ac:dyDescent="0.2">
      <c r="A354" s="60" t="str">
        <f t="shared" si="23"/>
        <v/>
      </c>
      <c r="B354" s="61" t="str">
        <f t="shared" si="24"/>
        <v/>
      </c>
      <c r="C354" s="62" t="str">
        <f t="shared" si="25"/>
        <v/>
      </c>
      <c r="D354" s="62" t="str">
        <f t="shared" si="26"/>
        <v/>
      </c>
      <c r="T354" s="62" t="str">
        <f t="shared" si="27"/>
        <v/>
      </c>
    </row>
    <row r="355" spans="1:20" x14ac:dyDescent="0.2">
      <c r="A355" s="60" t="str">
        <f t="shared" si="23"/>
        <v/>
      </c>
      <c r="B355" s="61" t="str">
        <f t="shared" si="24"/>
        <v/>
      </c>
      <c r="C355" s="62" t="str">
        <f t="shared" si="25"/>
        <v/>
      </c>
      <c r="D355" s="62" t="str">
        <f t="shared" si="26"/>
        <v/>
      </c>
      <c r="T355" s="62" t="str">
        <f t="shared" si="27"/>
        <v/>
      </c>
    </row>
    <row r="356" spans="1:20" x14ac:dyDescent="0.2">
      <c r="A356" s="60" t="str">
        <f t="shared" si="23"/>
        <v/>
      </c>
      <c r="B356" s="61" t="str">
        <f t="shared" si="24"/>
        <v/>
      </c>
      <c r="C356" s="62" t="str">
        <f t="shared" si="25"/>
        <v/>
      </c>
      <c r="D356" s="62" t="str">
        <f t="shared" si="26"/>
        <v/>
      </c>
      <c r="T356" s="62" t="str">
        <f t="shared" si="27"/>
        <v/>
      </c>
    </row>
    <row r="357" spans="1:20" x14ac:dyDescent="0.2">
      <c r="A357" s="60" t="str">
        <f t="shared" si="23"/>
        <v/>
      </c>
      <c r="B357" s="61" t="str">
        <f t="shared" si="24"/>
        <v/>
      </c>
      <c r="C357" s="62" t="str">
        <f t="shared" si="25"/>
        <v/>
      </c>
      <c r="D357" s="62" t="str">
        <f t="shared" si="26"/>
        <v/>
      </c>
      <c r="T357" s="62" t="str">
        <f t="shared" si="27"/>
        <v/>
      </c>
    </row>
    <row r="358" spans="1:20" x14ac:dyDescent="0.2">
      <c r="A358" s="60" t="str">
        <f t="shared" si="23"/>
        <v/>
      </c>
      <c r="B358" s="61" t="str">
        <f t="shared" si="24"/>
        <v/>
      </c>
      <c r="C358" s="62" t="str">
        <f t="shared" si="25"/>
        <v/>
      </c>
      <c r="D358" s="62" t="str">
        <f t="shared" si="26"/>
        <v/>
      </c>
      <c r="T358" s="62" t="str">
        <f t="shared" si="27"/>
        <v/>
      </c>
    </row>
    <row r="359" spans="1:20" x14ac:dyDescent="0.2">
      <c r="A359" s="60" t="str">
        <f t="shared" si="23"/>
        <v/>
      </c>
      <c r="B359" s="61" t="str">
        <f t="shared" si="24"/>
        <v/>
      </c>
      <c r="C359" s="62" t="str">
        <f t="shared" si="25"/>
        <v/>
      </c>
      <c r="D359" s="62" t="str">
        <f t="shared" si="26"/>
        <v/>
      </c>
      <c r="T359" s="62" t="str">
        <f t="shared" si="27"/>
        <v/>
      </c>
    </row>
    <row r="360" spans="1:20" x14ac:dyDescent="0.2">
      <c r="A360" s="60" t="str">
        <f t="shared" si="23"/>
        <v/>
      </c>
      <c r="B360" s="61" t="str">
        <f t="shared" si="24"/>
        <v/>
      </c>
      <c r="C360" s="62" t="str">
        <f t="shared" si="25"/>
        <v/>
      </c>
      <c r="D360" s="62" t="str">
        <f t="shared" si="26"/>
        <v/>
      </c>
      <c r="T360" s="62" t="str">
        <f t="shared" si="27"/>
        <v/>
      </c>
    </row>
    <row r="361" spans="1:20" x14ac:dyDescent="0.2">
      <c r="A361" s="60" t="str">
        <f t="shared" si="23"/>
        <v/>
      </c>
      <c r="B361" s="61" t="str">
        <f t="shared" si="24"/>
        <v/>
      </c>
      <c r="C361" s="62" t="str">
        <f t="shared" si="25"/>
        <v/>
      </c>
      <c r="D361" s="62" t="str">
        <f t="shared" si="26"/>
        <v/>
      </c>
      <c r="T361" s="62" t="str">
        <f t="shared" si="27"/>
        <v/>
      </c>
    </row>
    <row r="362" spans="1:20" x14ac:dyDescent="0.2">
      <c r="A362" s="60" t="str">
        <f t="shared" si="23"/>
        <v/>
      </c>
      <c r="B362" s="61" t="str">
        <f t="shared" si="24"/>
        <v/>
      </c>
      <c r="C362" s="62" t="str">
        <f t="shared" si="25"/>
        <v/>
      </c>
      <c r="D362" s="62" t="str">
        <f t="shared" si="26"/>
        <v/>
      </c>
      <c r="T362" s="62" t="str">
        <f t="shared" si="27"/>
        <v/>
      </c>
    </row>
    <row r="363" spans="1:20" x14ac:dyDescent="0.2">
      <c r="A363" s="60" t="str">
        <f t="shared" si="23"/>
        <v/>
      </c>
      <c r="B363" s="61" t="str">
        <f t="shared" si="24"/>
        <v/>
      </c>
      <c r="C363" s="62" t="str">
        <f t="shared" si="25"/>
        <v/>
      </c>
      <c r="D363" s="62" t="str">
        <f t="shared" si="26"/>
        <v/>
      </c>
      <c r="T363" s="62" t="str">
        <f t="shared" si="27"/>
        <v/>
      </c>
    </row>
    <row r="364" spans="1:20" x14ac:dyDescent="0.2">
      <c r="A364" s="60" t="str">
        <f t="shared" si="23"/>
        <v/>
      </c>
      <c r="B364" s="61" t="str">
        <f t="shared" si="24"/>
        <v/>
      </c>
      <c r="C364" s="62" t="str">
        <f t="shared" si="25"/>
        <v/>
      </c>
      <c r="D364" s="62" t="str">
        <f t="shared" si="26"/>
        <v/>
      </c>
      <c r="T364" s="62" t="str">
        <f t="shared" si="27"/>
        <v/>
      </c>
    </row>
    <row r="365" spans="1:20" x14ac:dyDescent="0.2">
      <c r="A365" s="60" t="str">
        <f t="shared" si="23"/>
        <v/>
      </c>
      <c r="B365" s="61" t="str">
        <f t="shared" si="24"/>
        <v/>
      </c>
      <c r="C365" s="62" t="str">
        <f t="shared" si="25"/>
        <v/>
      </c>
      <c r="D365" s="62" t="str">
        <f t="shared" si="26"/>
        <v/>
      </c>
      <c r="T365" s="62" t="str">
        <f t="shared" si="27"/>
        <v/>
      </c>
    </row>
    <row r="366" spans="1:20" x14ac:dyDescent="0.2">
      <c r="A366" s="60" t="str">
        <f t="shared" si="23"/>
        <v/>
      </c>
      <c r="B366" s="61" t="str">
        <f t="shared" si="24"/>
        <v/>
      </c>
      <c r="C366" s="62" t="str">
        <f t="shared" si="25"/>
        <v/>
      </c>
      <c r="D366" s="62" t="str">
        <f t="shared" si="26"/>
        <v/>
      </c>
      <c r="T366" s="62" t="str">
        <f t="shared" si="27"/>
        <v/>
      </c>
    </row>
    <row r="367" spans="1:20" x14ac:dyDescent="0.2">
      <c r="A367" s="60" t="str">
        <f t="shared" si="23"/>
        <v/>
      </c>
      <c r="B367" s="61" t="str">
        <f t="shared" si="24"/>
        <v/>
      </c>
      <c r="C367" s="62" t="str">
        <f t="shared" si="25"/>
        <v/>
      </c>
      <c r="D367" s="62" t="str">
        <f t="shared" si="26"/>
        <v/>
      </c>
      <c r="T367" s="62" t="str">
        <f t="shared" si="27"/>
        <v/>
      </c>
    </row>
    <row r="368" spans="1:20" x14ac:dyDescent="0.2">
      <c r="A368" s="60" t="str">
        <f t="shared" si="23"/>
        <v/>
      </c>
      <c r="B368" s="61" t="str">
        <f t="shared" si="24"/>
        <v/>
      </c>
      <c r="C368" s="62" t="str">
        <f t="shared" si="25"/>
        <v/>
      </c>
      <c r="D368" s="62" t="str">
        <f t="shared" si="26"/>
        <v/>
      </c>
      <c r="T368" s="62" t="str">
        <f t="shared" si="27"/>
        <v/>
      </c>
    </row>
    <row r="369" spans="1:20" x14ac:dyDescent="0.2">
      <c r="A369" s="60" t="str">
        <f t="shared" si="23"/>
        <v/>
      </c>
      <c r="B369" s="61" t="str">
        <f t="shared" si="24"/>
        <v/>
      </c>
      <c r="C369" s="62" t="str">
        <f t="shared" si="25"/>
        <v/>
      </c>
      <c r="D369" s="62" t="str">
        <f t="shared" si="26"/>
        <v/>
      </c>
      <c r="T369" s="62" t="str">
        <f t="shared" si="27"/>
        <v/>
      </c>
    </row>
    <row r="370" spans="1:20" x14ac:dyDescent="0.2">
      <c r="A370" s="60" t="str">
        <f t="shared" si="23"/>
        <v/>
      </c>
      <c r="B370" s="61" t="str">
        <f t="shared" si="24"/>
        <v/>
      </c>
      <c r="C370" s="62" t="str">
        <f t="shared" si="25"/>
        <v/>
      </c>
      <c r="D370" s="62" t="str">
        <f t="shared" si="26"/>
        <v/>
      </c>
      <c r="T370" s="62" t="str">
        <f t="shared" si="27"/>
        <v/>
      </c>
    </row>
    <row r="371" spans="1:20" x14ac:dyDescent="0.2">
      <c r="A371" s="60" t="str">
        <f t="shared" si="23"/>
        <v/>
      </c>
      <c r="B371" s="61" t="str">
        <f t="shared" si="24"/>
        <v/>
      </c>
      <c r="C371" s="62" t="str">
        <f t="shared" si="25"/>
        <v/>
      </c>
      <c r="D371" s="62" t="str">
        <f t="shared" si="26"/>
        <v/>
      </c>
      <c r="T371" s="62" t="str">
        <f t="shared" si="27"/>
        <v/>
      </c>
    </row>
    <row r="372" spans="1:20" x14ac:dyDescent="0.2">
      <c r="A372" s="60" t="str">
        <f t="shared" ref="A372:A426" si="28">IF(A371&gt;=nper,"",A371+1)</f>
        <v/>
      </c>
      <c r="B372" s="61" t="str">
        <f t="shared" si="24"/>
        <v/>
      </c>
      <c r="C372" s="62" t="str">
        <f t="shared" si="25"/>
        <v/>
      </c>
      <c r="D372" s="62" t="str">
        <f t="shared" si="26"/>
        <v/>
      </c>
      <c r="T372" s="62" t="str">
        <f t="shared" si="27"/>
        <v/>
      </c>
    </row>
    <row r="373" spans="1:20" x14ac:dyDescent="0.2">
      <c r="A373" s="60" t="str">
        <f t="shared" si="28"/>
        <v/>
      </c>
      <c r="B373" s="61" t="str">
        <f t="shared" si="24"/>
        <v/>
      </c>
      <c r="C373" s="62" t="str">
        <f t="shared" si="25"/>
        <v/>
      </c>
      <c r="D373" s="62" t="str">
        <f t="shared" si="26"/>
        <v/>
      </c>
      <c r="T373" s="62" t="str">
        <f t="shared" si="27"/>
        <v/>
      </c>
    </row>
    <row r="374" spans="1:20" x14ac:dyDescent="0.2">
      <c r="A374" s="60" t="str">
        <f t="shared" si="28"/>
        <v/>
      </c>
      <c r="B374" s="61" t="str">
        <f t="shared" si="24"/>
        <v/>
      </c>
      <c r="C374" s="62" t="str">
        <f t="shared" si="25"/>
        <v/>
      </c>
      <c r="D374" s="62" t="str">
        <f t="shared" si="26"/>
        <v/>
      </c>
      <c r="T374" s="62" t="str">
        <f t="shared" si="27"/>
        <v/>
      </c>
    </row>
    <row r="375" spans="1:20" x14ac:dyDescent="0.2">
      <c r="A375" s="60" t="str">
        <f t="shared" si="28"/>
        <v/>
      </c>
      <c r="B375" s="61" t="str">
        <f t="shared" si="24"/>
        <v/>
      </c>
      <c r="C375" s="62" t="str">
        <f t="shared" si="25"/>
        <v/>
      </c>
      <c r="D375" s="62" t="str">
        <f t="shared" si="26"/>
        <v/>
      </c>
      <c r="T375" s="62" t="str">
        <f t="shared" si="27"/>
        <v/>
      </c>
    </row>
    <row r="376" spans="1:20" x14ac:dyDescent="0.2">
      <c r="A376" s="60" t="str">
        <f t="shared" si="28"/>
        <v/>
      </c>
      <c r="B376" s="61" t="str">
        <f t="shared" si="24"/>
        <v/>
      </c>
      <c r="C376" s="62" t="str">
        <f t="shared" si="25"/>
        <v/>
      </c>
      <c r="D376" s="62" t="str">
        <f t="shared" si="26"/>
        <v/>
      </c>
      <c r="T376" s="62" t="str">
        <f t="shared" si="27"/>
        <v/>
      </c>
    </row>
    <row r="377" spans="1:20" x14ac:dyDescent="0.2">
      <c r="A377" s="60" t="str">
        <f t="shared" si="28"/>
        <v/>
      </c>
      <c r="B377" s="61" t="str">
        <f t="shared" si="24"/>
        <v/>
      </c>
      <c r="C377" s="62" t="str">
        <f t="shared" si="25"/>
        <v/>
      </c>
      <c r="D377" s="62" t="str">
        <f t="shared" si="26"/>
        <v/>
      </c>
      <c r="T377" s="62" t="str">
        <f t="shared" si="27"/>
        <v/>
      </c>
    </row>
    <row r="378" spans="1:20" x14ac:dyDescent="0.2">
      <c r="A378" s="60" t="str">
        <f t="shared" si="28"/>
        <v/>
      </c>
      <c r="B378" s="61" t="str">
        <f t="shared" si="24"/>
        <v/>
      </c>
      <c r="C378" s="62" t="str">
        <f t="shared" si="25"/>
        <v/>
      </c>
      <c r="D378" s="62" t="str">
        <f t="shared" si="26"/>
        <v/>
      </c>
      <c r="T378" s="62" t="str">
        <f t="shared" si="27"/>
        <v/>
      </c>
    </row>
    <row r="379" spans="1:20" x14ac:dyDescent="0.2">
      <c r="A379" s="60" t="str">
        <f t="shared" si="28"/>
        <v/>
      </c>
      <c r="B379" s="61" t="str">
        <f t="shared" si="24"/>
        <v/>
      </c>
      <c r="C379" s="62" t="str">
        <f t="shared" si="25"/>
        <v/>
      </c>
      <c r="D379" s="62" t="str">
        <f t="shared" si="26"/>
        <v/>
      </c>
      <c r="T379" s="62" t="str">
        <f t="shared" si="27"/>
        <v/>
      </c>
    </row>
    <row r="380" spans="1:20" x14ac:dyDescent="0.2">
      <c r="A380" s="60" t="str">
        <f t="shared" si="28"/>
        <v/>
      </c>
      <c r="B380" s="61" t="str">
        <f t="shared" si="24"/>
        <v/>
      </c>
      <c r="C380" s="62" t="str">
        <f t="shared" si="25"/>
        <v/>
      </c>
      <c r="D380" s="62" t="str">
        <f t="shared" si="26"/>
        <v/>
      </c>
      <c r="T380" s="62" t="str">
        <f t="shared" si="27"/>
        <v/>
      </c>
    </row>
    <row r="381" spans="1:20" x14ac:dyDescent="0.2">
      <c r="A381" s="60" t="str">
        <f t="shared" si="28"/>
        <v/>
      </c>
      <c r="B381" s="61" t="str">
        <f t="shared" si="24"/>
        <v/>
      </c>
      <c r="C381" s="62" t="str">
        <f t="shared" si="25"/>
        <v/>
      </c>
      <c r="D381" s="62" t="str">
        <f t="shared" ref="D381:D419" si="29">IF(A381="","",C381+T381)</f>
        <v/>
      </c>
      <c r="E381" s="62" t="str">
        <f>IF(A381="","",D380-D381)</f>
        <v/>
      </c>
      <c r="T381" s="62" t="str">
        <f t="shared" si="27"/>
        <v/>
      </c>
    </row>
    <row r="382" spans="1:20" x14ac:dyDescent="0.2">
      <c r="A382" s="60" t="str">
        <f t="shared" si="28"/>
        <v/>
      </c>
      <c r="B382" s="61" t="str">
        <f t="shared" si="24"/>
        <v/>
      </c>
      <c r="C382" s="62" t="str">
        <f t="shared" si="25"/>
        <v/>
      </c>
      <c r="D382" s="62" t="str">
        <f t="shared" si="29"/>
        <v/>
      </c>
      <c r="E382" s="62" t="str">
        <f t="shared" ref="E382:E404" si="30">IF(A382="","",E381-D382)</f>
        <v/>
      </c>
      <c r="T382" s="62" t="str">
        <f t="shared" si="27"/>
        <v/>
      </c>
    </row>
    <row r="383" spans="1:20" x14ac:dyDescent="0.2">
      <c r="A383" s="60" t="str">
        <f t="shared" si="28"/>
        <v/>
      </c>
      <c r="B383" s="61" t="str">
        <f t="shared" si="24"/>
        <v/>
      </c>
      <c r="C383" s="62" t="str">
        <f t="shared" si="25"/>
        <v/>
      </c>
      <c r="D383" s="62" t="str">
        <f t="shared" si="29"/>
        <v/>
      </c>
      <c r="E383" s="62" t="str">
        <f t="shared" si="30"/>
        <v/>
      </c>
      <c r="T383" s="62" t="str">
        <f t="shared" si="27"/>
        <v/>
      </c>
    </row>
    <row r="384" spans="1:20" x14ac:dyDescent="0.2">
      <c r="A384" s="60" t="str">
        <f t="shared" si="28"/>
        <v/>
      </c>
      <c r="B384" s="61" t="str">
        <f t="shared" si="24"/>
        <v/>
      </c>
      <c r="C384" s="62" t="str">
        <f t="shared" si="25"/>
        <v/>
      </c>
      <c r="D384" s="62" t="str">
        <f t="shared" si="29"/>
        <v/>
      </c>
      <c r="E384" s="62" t="str">
        <f t="shared" si="30"/>
        <v/>
      </c>
      <c r="T384" s="62" t="str">
        <f t="shared" si="27"/>
        <v/>
      </c>
    </row>
    <row r="385" spans="1:20" x14ac:dyDescent="0.2">
      <c r="A385" s="60" t="str">
        <f t="shared" si="28"/>
        <v/>
      </c>
      <c r="B385" s="61" t="str">
        <f t="shared" si="24"/>
        <v/>
      </c>
      <c r="C385" s="62" t="str">
        <f t="shared" si="25"/>
        <v/>
      </c>
      <c r="D385" s="62" t="str">
        <f t="shared" si="29"/>
        <v/>
      </c>
      <c r="E385" s="62" t="str">
        <f t="shared" si="30"/>
        <v/>
      </c>
      <c r="T385" s="62" t="str">
        <f t="shared" si="27"/>
        <v/>
      </c>
    </row>
    <row r="386" spans="1:20" x14ac:dyDescent="0.2">
      <c r="A386" s="60" t="str">
        <f t="shared" si="28"/>
        <v/>
      </c>
      <c r="B386" s="61" t="str">
        <f t="shared" si="24"/>
        <v/>
      </c>
      <c r="C386" s="62" t="str">
        <f t="shared" si="25"/>
        <v/>
      </c>
      <c r="D386" s="62" t="str">
        <f t="shared" si="29"/>
        <v/>
      </c>
      <c r="E386" s="62" t="str">
        <f t="shared" si="30"/>
        <v/>
      </c>
      <c r="T386" s="62" t="str">
        <f t="shared" si="27"/>
        <v/>
      </c>
    </row>
    <row r="387" spans="1:20" x14ac:dyDescent="0.2">
      <c r="A387" s="60" t="str">
        <f t="shared" si="28"/>
        <v/>
      </c>
      <c r="B387" s="61" t="str">
        <f t="shared" si="24"/>
        <v/>
      </c>
      <c r="C387" s="62" t="str">
        <f t="shared" si="25"/>
        <v/>
      </c>
      <c r="D387" s="62" t="str">
        <f t="shared" si="29"/>
        <v/>
      </c>
      <c r="E387" s="62" t="str">
        <f t="shared" si="30"/>
        <v/>
      </c>
      <c r="T387" s="62" t="str">
        <f t="shared" si="27"/>
        <v/>
      </c>
    </row>
    <row r="388" spans="1:20" x14ac:dyDescent="0.2">
      <c r="A388" s="60" t="str">
        <f t="shared" si="28"/>
        <v/>
      </c>
      <c r="B388" s="61" t="str">
        <f t="shared" ref="B388:B426" si="31">IF(A388="","",DATE(YEAR(fpdate),MONTH(fpdate)+(A388-1),DAY(fpdate)))</f>
        <v/>
      </c>
      <c r="C388" s="62" t="str">
        <f t="shared" ref="C388:C427" si="32">IF(A388="","",IF(OR(A388=nper,payment&gt;ROUND((1+rate)*D387,2)),ROUND((1+rate)*D387,-2),payment))</f>
        <v/>
      </c>
      <c r="D388" s="62" t="str">
        <f t="shared" si="29"/>
        <v/>
      </c>
      <c r="E388" s="62" t="str">
        <f t="shared" si="30"/>
        <v/>
      </c>
      <c r="T388" s="62" t="str">
        <f t="shared" ref="T388:T419" si="33">IF(A388="","",C388)</f>
        <v/>
      </c>
    </row>
    <row r="389" spans="1:20" x14ac:dyDescent="0.2">
      <c r="A389" s="60" t="str">
        <f t="shared" si="28"/>
        <v/>
      </c>
      <c r="B389" s="61" t="str">
        <f t="shared" si="31"/>
        <v/>
      </c>
      <c r="C389" s="62" t="str">
        <f t="shared" si="32"/>
        <v/>
      </c>
      <c r="D389" s="62" t="str">
        <f t="shared" si="29"/>
        <v/>
      </c>
      <c r="E389" s="62" t="str">
        <f t="shared" si="30"/>
        <v/>
      </c>
      <c r="T389" s="62" t="str">
        <f t="shared" si="33"/>
        <v/>
      </c>
    </row>
    <row r="390" spans="1:20" x14ac:dyDescent="0.2">
      <c r="A390" s="60" t="str">
        <f t="shared" si="28"/>
        <v/>
      </c>
      <c r="B390" s="61" t="str">
        <f t="shared" si="31"/>
        <v/>
      </c>
      <c r="C390" s="62" t="str">
        <f t="shared" si="32"/>
        <v/>
      </c>
      <c r="D390" s="62" t="str">
        <f t="shared" si="29"/>
        <v/>
      </c>
      <c r="E390" s="62" t="str">
        <f t="shared" si="30"/>
        <v/>
      </c>
      <c r="T390" s="62" t="str">
        <f t="shared" si="33"/>
        <v/>
      </c>
    </row>
    <row r="391" spans="1:20" x14ac:dyDescent="0.2">
      <c r="A391" s="60" t="str">
        <f t="shared" si="28"/>
        <v/>
      </c>
      <c r="B391" s="61" t="str">
        <f t="shared" si="31"/>
        <v/>
      </c>
      <c r="C391" s="62" t="str">
        <f t="shared" si="32"/>
        <v/>
      </c>
      <c r="D391" s="62" t="str">
        <f t="shared" si="29"/>
        <v/>
      </c>
      <c r="E391" s="62" t="str">
        <f t="shared" si="30"/>
        <v/>
      </c>
      <c r="T391" s="62" t="str">
        <f t="shared" si="33"/>
        <v/>
      </c>
    </row>
    <row r="392" spans="1:20" x14ac:dyDescent="0.2">
      <c r="A392" s="60" t="str">
        <f t="shared" si="28"/>
        <v/>
      </c>
      <c r="B392" s="61" t="str">
        <f t="shared" si="31"/>
        <v/>
      </c>
      <c r="C392" s="62" t="str">
        <f t="shared" si="32"/>
        <v/>
      </c>
      <c r="D392" s="62" t="str">
        <f t="shared" si="29"/>
        <v/>
      </c>
      <c r="E392" s="62" t="str">
        <f t="shared" si="30"/>
        <v/>
      </c>
      <c r="T392" s="62" t="str">
        <f t="shared" si="33"/>
        <v/>
      </c>
    </row>
    <row r="393" spans="1:20" x14ac:dyDescent="0.2">
      <c r="A393" s="60" t="str">
        <f t="shared" si="28"/>
        <v/>
      </c>
      <c r="B393" s="61" t="str">
        <f t="shared" si="31"/>
        <v/>
      </c>
      <c r="C393" s="62" t="str">
        <f t="shared" si="32"/>
        <v/>
      </c>
      <c r="D393" s="62" t="str">
        <f t="shared" si="29"/>
        <v/>
      </c>
      <c r="E393" s="62" t="str">
        <f t="shared" si="30"/>
        <v/>
      </c>
      <c r="T393" s="62" t="str">
        <f t="shared" si="33"/>
        <v/>
      </c>
    </row>
    <row r="394" spans="1:20" x14ac:dyDescent="0.2">
      <c r="A394" s="60" t="str">
        <f t="shared" si="28"/>
        <v/>
      </c>
      <c r="B394" s="61" t="str">
        <f t="shared" si="31"/>
        <v/>
      </c>
      <c r="C394" s="62" t="str">
        <f t="shared" si="32"/>
        <v/>
      </c>
      <c r="D394" s="62" t="str">
        <f t="shared" si="29"/>
        <v/>
      </c>
      <c r="E394" s="62" t="str">
        <f t="shared" si="30"/>
        <v/>
      </c>
      <c r="T394" s="62" t="str">
        <f t="shared" si="33"/>
        <v/>
      </c>
    </row>
    <row r="395" spans="1:20" x14ac:dyDescent="0.2">
      <c r="A395" s="60" t="str">
        <f t="shared" si="28"/>
        <v/>
      </c>
      <c r="B395" s="61" t="str">
        <f t="shared" si="31"/>
        <v/>
      </c>
      <c r="C395" s="62" t="str">
        <f t="shared" si="32"/>
        <v/>
      </c>
      <c r="D395" s="62" t="str">
        <f t="shared" si="29"/>
        <v/>
      </c>
      <c r="E395" s="62" t="str">
        <f t="shared" si="30"/>
        <v/>
      </c>
      <c r="T395" s="62" t="str">
        <f t="shared" si="33"/>
        <v/>
      </c>
    </row>
    <row r="396" spans="1:20" x14ac:dyDescent="0.2">
      <c r="A396" s="60" t="str">
        <f t="shared" si="28"/>
        <v/>
      </c>
      <c r="B396" s="61" t="str">
        <f t="shared" si="31"/>
        <v/>
      </c>
      <c r="C396" s="62" t="str">
        <f t="shared" si="32"/>
        <v/>
      </c>
      <c r="D396" s="62" t="str">
        <f t="shared" si="29"/>
        <v/>
      </c>
      <c r="E396" s="62" t="str">
        <f t="shared" si="30"/>
        <v/>
      </c>
      <c r="T396" s="62" t="str">
        <f t="shared" si="33"/>
        <v/>
      </c>
    </row>
    <row r="397" spans="1:20" x14ac:dyDescent="0.2">
      <c r="A397" s="60" t="str">
        <f t="shared" si="28"/>
        <v/>
      </c>
      <c r="B397" s="61" t="str">
        <f t="shared" si="31"/>
        <v/>
      </c>
      <c r="C397" s="62" t="str">
        <f t="shared" si="32"/>
        <v/>
      </c>
      <c r="D397" s="62" t="str">
        <f t="shared" si="29"/>
        <v/>
      </c>
      <c r="E397" s="62" t="str">
        <f t="shared" si="30"/>
        <v/>
      </c>
      <c r="T397" s="62" t="str">
        <f t="shared" si="33"/>
        <v/>
      </c>
    </row>
    <row r="398" spans="1:20" x14ac:dyDescent="0.2">
      <c r="A398" s="60" t="str">
        <f t="shared" si="28"/>
        <v/>
      </c>
      <c r="B398" s="61" t="str">
        <f t="shared" si="31"/>
        <v/>
      </c>
      <c r="C398" s="62" t="str">
        <f t="shared" si="32"/>
        <v/>
      </c>
      <c r="D398" s="62" t="str">
        <f t="shared" si="29"/>
        <v/>
      </c>
      <c r="E398" s="62" t="str">
        <f t="shared" si="30"/>
        <v/>
      </c>
      <c r="T398" s="62" t="str">
        <f t="shared" si="33"/>
        <v/>
      </c>
    </row>
    <row r="399" spans="1:20" x14ac:dyDescent="0.2">
      <c r="A399" s="60" t="str">
        <f t="shared" si="28"/>
        <v/>
      </c>
      <c r="B399" s="61" t="str">
        <f t="shared" si="31"/>
        <v/>
      </c>
      <c r="C399" s="62" t="str">
        <f t="shared" si="32"/>
        <v/>
      </c>
      <c r="D399" s="62" t="str">
        <f t="shared" si="29"/>
        <v/>
      </c>
      <c r="E399" s="62" t="str">
        <f t="shared" si="30"/>
        <v/>
      </c>
      <c r="T399" s="62" t="str">
        <f t="shared" si="33"/>
        <v/>
      </c>
    </row>
    <row r="400" spans="1:20" x14ac:dyDescent="0.2">
      <c r="A400" s="60" t="str">
        <f t="shared" si="28"/>
        <v/>
      </c>
      <c r="B400" s="61" t="str">
        <f t="shared" si="31"/>
        <v/>
      </c>
      <c r="C400" s="62" t="str">
        <f t="shared" si="32"/>
        <v/>
      </c>
      <c r="D400" s="62" t="str">
        <f t="shared" si="29"/>
        <v/>
      </c>
      <c r="E400" s="62" t="str">
        <f t="shared" si="30"/>
        <v/>
      </c>
      <c r="T400" s="62" t="str">
        <f t="shared" si="33"/>
        <v/>
      </c>
    </row>
    <row r="401" spans="1:20" x14ac:dyDescent="0.2">
      <c r="A401" s="60" t="str">
        <f t="shared" si="28"/>
        <v/>
      </c>
      <c r="B401" s="61" t="str">
        <f t="shared" si="31"/>
        <v/>
      </c>
      <c r="C401" s="62" t="str">
        <f t="shared" si="32"/>
        <v/>
      </c>
      <c r="D401" s="62" t="str">
        <f t="shared" si="29"/>
        <v/>
      </c>
      <c r="E401" s="62" t="str">
        <f t="shared" si="30"/>
        <v/>
      </c>
      <c r="T401" s="62" t="str">
        <f t="shared" si="33"/>
        <v/>
      </c>
    </row>
    <row r="402" spans="1:20" x14ac:dyDescent="0.2">
      <c r="A402" s="60" t="str">
        <f t="shared" si="28"/>
        <v/>
      </c>
      <c r="B402" s="61" t="str">
        <f t="shared" si="31"/>
        <v/>
      </c>
      <c r="C402" s="62" t="str">
        <f t="shared" si="32"/>
        <v/>
      </c>
      <c r="D402" s="62" t="str">
        <f t="shared" si="29"/>
        <v/>
      </c>
      <c r="E402" s="62" t="str">
        <f t="shared" si="30"/>
        <v/>
      </c>
      <c r="T402" s="62" t="str">
        <f t="shared" si="33"/>
        <v/>
      </c>
    </row>
    <row r="403" spans="1:20" x14ac:dyDescent="0.2">
      <c r="A403" s="60" t="str">
        <f t="shared" si="28"/>
        <v/>
      </c>
      <c r="B403" s="61" t="str">
        <f t="shared" si="31"/>
        <v/>
      </c>
      <c r="C403" s="62" t="str">
        <f t="shared" si="32"/>
        <v/>
      </c>
      <c r="D403" s="62" t="str">
        <f t="shared" si="29"/>
        <v/>
      </c>
      <c r="E403" s="62" t="str">
        <f t="shared" si="30"/>
        <v/>
      </c>
      <c r="T403" s="62" t="str">
        <f t="shared" si="33"/>
        <v/>
      </c>
    </row>
    <row r="404" spans="1:20" x14ac:dyDescent="0.2">
      <c r="A404" s="60" t="str">
        <f t="shared" si="28"/>
        <v/>
      </c>
      <c r="B404" s="61" t="str">
        <f t="shared" si="31"/>
        <v/>
      </c>
      <c r="C404" s="62" t="str">
        <f t="shared" si="32"/>
        <v/>
      </c>
      <c r="D404" s="62" t="str">
        <f t="shared" si="29"/>
        <v/>
      </c>
      <c r="E404" s="62" t="str">
        <f t="shared" si="30"/>
        <v/>
      </c>
      <c r="T404" s="62" t="str">
        <f t="shared" si="33"/>
        <v/>
      </c>
    </row>
    <row r="405" spans="1:20" x14ac:dyDescent="0.2">
      <c r="A405" s="60" t="str">
        <f t="shared" si="28"/>
        <v/>
      </c>
      <c r="B405" s="61" t="str">
        <f t="shared" si="31"/>
        <v/>
      </c>
      <c r="C405" s="62" t="str">
        <f t="shared" si="32"/>
        <v/>
      </c>
      <c r="D405" s="62" t="str">
        <f t="shared" si="29"/>
        <v/>
      </c>
      <c r="E405" s="62" t="str">
        <f t="shared" ref="E405:E427" si="34">IF(A405="","",C405-D405+T405)</f>
        <v/>
      </c>
      <c r="F405" s="62" t="str">
        <f>IF(A405="","",E404-E405)</f>
        <v/>
      </c>
      <c r="T405" s="62" t="str">
        <f t="shared" si="33"/>
        <v/>
      </c>
    </row>
    <row r="406" spans="1:20" x14ac:dyDescent="0.2">
      <c r="A406" s="60" t="str">
        <f t="shared" si="28"/>
        <v/>
      </c>
      <c r="B406" s="61" t="str">
        <f t="shared" si="31"/>
        <v/>
      </c>
      <c r="C406" s="62" t="str">
        <f t="shared" si="32"/>
        <v/>
      </c>
      <c r="D406" s="62" t="str">
        <f t="shared" si="29"/>
        <v/>
      </c>
      <c r="E406" s="62" t="str">
        <f t="shared" si="34"/>
        <v/>
      </c>
      <c r="F406" s="62" t="str">
        <f t="shared" ref="F406:F427" si="35">IF(A406="","",F405-E406)</f>
        <v/>
      </c>
      <c r="T406" s="62" t="str">
        <f t="shared" si="33"/>
        <v/>
      </c>
    </row>
    <row r="407" spans="1:20" x14ac:dyDescent="0.2">
      <c r="A407" s="60" t="str">
        <f t="shared" si="28"/>
        <v/>
      </c>
      <c r="B407" s="61" t="str">
        <f t="shared" si="31"/>
        <v/>
      </c>
      <c r="C407" s="62" t="str">
        <f t="shared" si="32"/>
        <v/>
      </c>
      <c r="D407" s="62" t="str">
        <f t="shared" si="29"/>
        <v/>
      </c>
      <c r="E407" s="62" t="str">
        <f t="shared" si="34"/>
        <v/>
      </c>
      <c r="F407" s="62" t="str">
        <f t="shared" si="35"/>
        <v/>
      </c>
      <c r="T407" s="62" t="str">
        <f t="shared" si="33"/>
        <v/>
      </c>
    </row>
    <row r="408" spans="1:20" x14ac:dyDescent="0.2">
      <c r="A408" s="60" t="str">
        <f t="shared" si="28"/>
        <v/>
      </c>
      <c r="B408" s="61" t="str">
        <f t="shared" si="31"/>
        <v/>
      </c>
      <c r="C408" s="62" t="str">
        <f t="shared" si="32"/>
        <v/>
      </c>
      <c r="D408" s="62" t="str">
        <f t="shared" si="29"/>
        <v/>
      </c>
      <c r="E408" s="62" t="str">
        <f t="shared" si="34"/>
        <v/>
      </c>
      <c r="F408" s="62" t="str">
        <f t="shared" si="35"/>
        <v/>
      </c>
      <c r="T408" s="62" t="str">
        <f t="shared" si="33"/>
        <v/>
      </c>
    </row>
    <row r="409" spans="1:20" x14ac:dyDescent="0.2">
      <c r="A409" s="60" t="str">
        <f t="shared" si="28"/>
        <v/>
      </c>
      <c r="B409" s="61" t="str">
        <f t="shared" si="31"/>
        <v/>
      </c>
      <c r="C409" s="62" t="str">
        <f t="shared" si="32"/>
        <v/>
      </c>
      <c r="D409" s="62" t="str">
        <f t="shared" si="29"/>
        <v/>
      </c>
      <c r="E409" s="62" t="str">
        <f t="shared" si="34"/>
        <v/>
      </c>
      <c r="F409" s="62" t="str">
        <f t="shared" si="35"/>
        <v/>
      </c>
      <c r="T409" s="62" t="str">
        <f t="shared" si="33"/>
        <v/>
      </c>
    </row>
    <row r="410" spans="1:20" x14ac:dyDescent="0.2">
      <c r="A410" s="60" t="str">
        <f t="shared" si="28"/>
        <v/>
      </c>
      <c r="B410" s="61" t="str">
        <f t="shared" si="31"/>
        <v/>
      </c>
      <c r="C410" s="62" t="str">
        <f t="shared" si="32"/>
        <v/>
      </c>
      <c r="D410" s="62" t="str">
        <f t="shared" si="29"/>
        <v/>
      </c>
      <c r="E410" s="62" t="str">
        <f t="shared" si="34"/>
        <v/>
      </c>
      <c r="F410" s="62" t="str">
        <f t="shared" si="35"/>
        <v/>
      </c>
      <c r="T410" s="62" t="str">
        <f t="shared" si="33"/>
        <v/>
      </c>
    </row>
    <row r="411" spans="1:20" x14ac:dyDescent="0.2">
      <c r="A411" s="60" t="str">
        <f t="shared" si="28"/>
        <v/>
      </c>
      <c r="B411" s="61" t="str">
        <f t="shared" si="31"/>
        <v/>
      </c>
      <c r="C411" s="62" t="str">
        <f t="shared" si="32"/>
        <v/>
      </c>
      <c r="D411" s="62" t="str">
        <f t="shared" si="29"/>
        <v/>
      </c>
      <c r="E411" s="62" t="str">
        <f t="shared" si="34"/>
        <v/>
      </c>
      <c r="F411" s="62" t="str">
        <f t="shared" si="35"/>
        <v/>
      </c>
      <c r="T411" s="62" t="str">
        <f t="shared" si="33"/>
        <v/>
      </c>
    </row>
    <row r="412" spans="1:20" x14ac:dyDescent="0.2">
      <c r="A412" s="60" t="str">
        <f t="shared" si="28"/>
        <v/>
      </c>
      <c r="B412" s="61" t="str">
        <f t="shared" si="31"/>
        <v/>
      </c>
      <c r="C412" s="62" t="str">
        <f t="shared" si="32"/>
        <v/>
      </c>
      <c r="D412" s="62" t="str">
        <f t="shared" si="29"/>
        <v/>
      </c>
      <c r="E412" s="62" t="str">
        <f t="shared" si="34"/>
        <v/>
      </c>
      <c r="F412" s="62" t="str">
        <f t="shared" si="35"/>
        <v/>
      </c>
      <c r="T412" s="62" t="str">
        <f t="shared" si="33"/>
        <v/>
      </c>
    </row>
    <row r="413" spans="1:20" x14ac:dyDescent="0.2">
      <c r="A413" s="60" t="str">
        <f t="shared" si="28"/>
        <v/>
      </c>
      <c r="B413" s="61" t="str">
        <f t="shared" si="31"/>
        <v/>
      </c>
      <c r="C413" s="62" t="str">
        <f t="shared" si="32"/>
        <v/>
      </c>
      <c r="D413" s="62" t="str">
        <f t="shared" si="29"/>
        <v/>
      </c>
      <c r="E413" s="62" t="str">
        <f t="shared" si="34"/>
        <v/>
      </c>
      <c r="F413" s="62" t="str">
        <f t="shared" si="35"/>
        <v/>
      </c>
      <c r="T413" s="62" t="str">
        <f t="shared" si="33"/>
        <v/>
      </c>
    </row>
    <row r="414" spans="1:20" x14ac:dyDescent="0.2">
      <c r="A414" s="60" t="str">
        <f t="shared" si="28"/>
        <v/>
      </c>
      <c r="B414" s="61" t="str">
        <f t="shared" si="31"/>
        <v/>
      </c>
      <c r="C414" s="62" t="str">
        <f t="shared" si="32"/>
        <v/>
      </c>
      <c r="D414" s="62" t="str">
        <f t="shared" si="29"/>
        <v/>
      </c>
      <c r="E414" s="62" t="str">
        <f t="shared" si="34"/>
        <v/>
      </c>
      <c r="F414" s="62" t="str">
        <f t="shared" si="35"/>
        <v/>
      </c>
      <c r="T414" s="62" t="str">
        <f t="shared" si="33"/>
        <v/>
      </c>
    </row>
    <row r="415" spans="1:20" x14ac:dyDescent="0.2">
      <c r="A415" s="60" t="str">
        <f t="shared" si="28"/>
        <v/>
      </c>
      <c r="B415" s="61" t="str">
        <f t="shared" si="31"/>
        <v/>
      </c>
      <c r="C415" s="62" t="str">
        <f t="shared" si="32"/>
        <v/>
      </c>
      <c r="D415" s="62" t="str">
        <f t="shared" si="29"/>
        <v/>
      </c>
      <c r="E415" s="62" t="str">
        <f t="shared" si="34"/>
        <v/>
      </c>
      <c r="F415" s="62" t="str">
        <f t="shared" si="35"/>
        <v/>
      </c>
      <c r="T415" s="62" t="str">
        <f t="shared" si="33"/>
        <v/>
      </c>
    </row>
    <row r="416" spans="1:20" x14ac:dyDescent="0.2">
      <c r="A416" s="60" t="str">
        <f t="shared" si="28"/>
        <v/>
      </c>
      <c r="B416" s="61" t="str">
        <f t="shared" si="31"/>
        <v/>
      </c>
      <c r="C416" s="62" t="str">
        <f t="shared" si="32"/>
        <v/>
      </c>
      <c r="D416" s="62" t="str">
        <f t="shared" si="29"/>
        <v/>
      </c>
      <c r="E416" s="62" t="str">
        <f t="shared" si="34"/>
        <v/>
      </c>
      <c r="F416" s="62" t="str">
        <f t="shared" si="35"/>
        <v/>
      </c>
      <c r="T416" s="62" t="str">
        <f t="shared" si="33"/>
        <v/>
      </c>
    </row>
    <row r="417" spans="1:20" x14ac:dyDescent="0.2">
      <c r="A417" s="60" t="str">
        <f t="shared" si="28"/>
        <v/>
      </c>
      <c r="B417" s="61" t="str">
        <f t="shared" si="31"/>
        <v/>
      </c>
      <c r="C417" s="62" t="str">
        <f t="shared" si="32"/>
        <v/>
      </c>
      <c r="D417" s="62" t="str">
        <f t="shared" si="29"/>
        <v/>
      </c>
      <c r="E417" s="62" t="str">
        <f t="shared" si="34"/>
        <v/>
      </c>
      <c r="F417" s="62" t="str">
        <f t="shared" si="35"/>
        <v/>
      </c>
      <c r="T417" s="62" t="str">
        <f t="shared" si="33"/>
        <v/>
      </c>
    </row>
    <row r="418" spans="1:20" x14ac:dyDescent="0.2">
      <c r="A418" s="60" t="str">
        <f t="shared" si="28"/>
        <v/>
      </c>
      <c r="B418" s="61" t="str">
        <f t="shared" si="31"/>
        <v/>
      </c>
      <c r="C418" s="62" t="str">
        <f t="shared" si="32"/>
        <v/>
      </c>
      <c r="D418" s="62" t="str">
        <f t="shared" si="29"/>
        <v/>
      </c>
      <c r="E418" s="62" t="str">
        <f t="shared" si="34"/>
        <v/>
      </c>
      <c r="F418" s="62" t="str">
        <f t="shared" si="35"/>
        <v/>
      </c>
      <c r="T418" s="62" t="str">
        <f t="shared" si="33"/>
        <v/>
      </c>
    </row>
    <row r="419" spans="1:20" x14ac:dyDescent="0.2">
      <c r="A419" s="60" t="str">
        <f t="shared" si="28"/>
        <v/>
      </c>
      <c r="B419" s="61" t="str">
        <f t="shared" si="31"/>
        <v/>
      </c>
      <c r="C419" s="62" t="str">
        <f t="shared" si="32"/>
        <v/>
      </c>
      <c r="D419" s="62" t="str">
        <f t="shared" si="29"/>
        <v/>
      </c>
      <c r="E419" s="62" t="str">
        <f t="shared" si="34"/>
        <v/>
      </c>
      <c r="F419" s="62" t="str">
        <f t="shared" si="35"/>
        <v/>
      </c>
      <c r="T419" s="62" t="str">
        <f t="shared" si="33"/>
        <v/>
      </c>
    </row>
    <row r="420" spans="1:20" x14ac:dyDescent="0.2">
      <c r="A420" s="60" t="str">
        <f t="shared" si="28"/>
        <v/>
      </c>
      <c r="B420" s="61" t="str">
        <f t="shared" si="31"/>
        <v/>
      </c>
      <c r="C420" s="62" t="str">
        <f t="shared" si="32"/>
        <v/>
      </c>
      <c r="D420" s="62" t="str">
        <f t="shared" ref="D420:D427" si="36">IF(A420="","",ROUND(rate*F419,2))</f>
        <v/>
      </c>
      <c r="E420" s="62" t="str">
        <f t="shared" si="34"/>
        <v/>
      </c>
      <c r="F420" s="62" t="str">
        <f t="shared" si="35"/>
        <v/>
      </c>
      <c r="T420" s="64"/>
    </row>
    <row r="421" spans="1:20" x14ac:dyDescent="0.2">
      <c r="A421" s="60" t="str">
        <f t="shared" si="28"/>
        <v/>
      </c>
      <c r="B421" s="61" t="str">
        <f t="shared" si="31"/>
        <v/>
      </c>
      <c r="C421" s="62" t="str">
        <f t="shared" si="32"/>
        <v/>
      </c>
      <c r="D421" s="62" t="str">
        <f t="shared" si="36"/>
        <v/>
      </c>
      <c r="E421" s="62" t="str">
        <f t="shared" si="34"/>
        <v/>
      </c>
      <c r="F421" s="62" t="str">
        <f t="shared" si="35"/>
        <v/>
      </c>
      <c r="T421" s="64"/>
    </row>
    <row r="422" spans="1:20" x14ac:dyDescent="0.2">
      <c r="A422" s="60" t="str">
        <f t="shared" si="28"/>
        <v/>
      </c>
      <c r="B422" s="61" t="str">
        <f t="shared" si="31"/>
        <v/>
      </c>
      <c r="C422" s="62" t="str">
        <f t="shared" si="32"/>
        <v/>
      </c>
      <c r="D422" s="62" t="str">
        <f t="shared" si="36"/>
        <v/>
      </c>
      <c r="E422" s="62" t="str">
        <f t="shared" si="34"/>
        <v/>
      </c>
      <c r="F422" s="62" t="str">
        <f t="shared" si="35"/>
        <v/>
      </c>
      <c r="T422" s="64"/>
    </row>
    <row r="423" spans="1:20" x14ac:dyDescent="0.2">
      <c r="A423" s="60" t="str">
        <f t="shared" si="28"/>
        <v/>
      </c>
      <c r="B423" s="61" t="str">
        <f t="shared" si="31"/>
        <v/>
      </c>
      <c r="C423" s="62" t="str">
        <f t="shared" si="32"/>
        <v/>
      </c>
      <c r="D423" s="62" t="str">
        <f t="shared" si="36"/>
        <v/>
      </c>
      <c r="E423" s="62" t="str">
        <f t="shared" si="34"/>
        <v/>
      </c>
      <c r="F423" s="62" t="str">
        <f t="shared" si="35"/>
        <v/>
      </c>
      <c r="T423" s="64"/>
    </row>
    <row r="424" spans="1:20" x14ac:dyDescent="0.2">
      <c r="A424" s="60" t="str">
        <f t="shared" si="28"/>
        <v/>
      </c>
      <c r="B424" s="61" t="str">
        <f t="shared" si="31"/>
        <v/>
      </c>
      <c r="C424" s="62" t="str">
        <f t="shared" si="32"/>
        <v/>
      </c>
      <c r="D424" s="62" t="str">
        <f t="shared" si="36"/>
        <v/>
      </c>
      <c r="E424" s="62" t="str">
        <f t="shared" si="34"/>
        <v/>
      </c>
      <c r="F424" s="62" t="str">
        <f t="shared" si="35"/>
        <v/>
      </c>
      <c r="T424" s="64"/>
    </row>
    <row r="425" spans="1:20" x14ac:dyDescent="0.2">
      <c r="A425" s="60" t="str">
        <f t="shared" si="28"/>
        <v/>
      </c>
      <c r="B425" s="61" t="str">
        <f t="shared" si="31"/>
        <v/>
      </c>
      <c r="C425" s="62" t="str">
        <f t="shared" si="32"/>
        <v/>
      </c>
      <c r="D425" s="62" t="str">
        <f t="shared" si="36"/>
        <v/>
      </c>
      <c r="E425" s="62" t="str">
        <f t="shared" si="34"/>
        <v/>
      </c>
      <c r="F425" s="62" t="str">
        <f t="shared" si="35"/>
        <v/>
      </c>
      <c r="T425" s="64"/>
    </row>
    <row r="426" spans="1:20" x14ac:dyDescent="0.2">
      <c r="A426" s="60" t="str">
        <f t="shared" si="28"/>
        <v/>
      </c>
      <c r="B426" s="61" t="str">
        <f t="shared" si="31"/>
        <v/>
      </c>
      <c r="C426" s="62" t="str">
        <f t="shared" si="32"/>
        <v/>
      </c>
      <c r="D426" s="62" t="str">
        <f t="shared" si="36"/>
        <v/>
      </c>
      <c r="E426" s="62" t="str">
        <f t="shared" si="34"/>
        <v/>
      </c>
      <c r="F426" s="62" t="str">
        <f t="shared" si="35"/>
        <v/>
      </c>
      <c r="T426" s="64"/>
    </row>
    <row r="427" spans="1:20" x14ac:dyDescent="0.2">
      <c r="A427" s="60" t="str">
        <f>IF(A426&gt;=nper,"",A426+1)</f>
        <v/>
      </c>
      <c r="B427" s="61" t="str">
        <f>IF(A427="","",IF(periods_per_year=26,IF(A427=1,fpdate,B426+14),IF(periods_per_year=52,IF(A427=1,fpdate,B426+7),DATE(YEAR(fpdate),MONTH(fpdate)+(A427-1)*months_per_period,DAY(fpdate)))))</f>
        <v/>
      </c>
      <c r="C427" s="62" t="str">
        <f t="shared" si="32"/>
        <v/>
      </c>
      <c r="D427" s="62" t="str">
        <f t="shared" si="36"/>
        <v/>
      </c>
      <c r="E427" s="62" t="str">
        <f t="shared" si="34"/>
        <v/>
      </c>
      <c r="F427" s="62" t="str">
        <f t="shared" si="35"/>
        <v/>
      </c>
      <c r="T427" s="64"/>
    </row>
    <row r="428" spans="1:20" x14ac:dyDescent="0.2">
      <c r="A428" s="65"/>
      <c r="B428" s="65"/>
      <c r="C428" s="65"/>
      <c r="E428" s="65"/>
      <c r="F428" s="65"/>
      <c r="G428" s="65"/>
    </row>
  </sheetData>
  <sheetProtection algorithmName="SHA-512" hashValue="kEuvoceJoMylkpWSKWtGqXHLIqGPzEheKuDgyu+2DITTDze+I8quV8Mhzdd6ESA4aFFSye7QeYjAGbC26lFNfQ==" saltValue="A2pLeTWHTj/wefnz3yEiJg==" spinCount="100000" sheet="1" objects="1" scenarios="1"/>
  <mergeCells count="6">
    <mergeCell ref="A48:G48"/>
    <mergeCell ref="A2:J2"/>
    <mergeCell ref="B11:B14"/>
    <mergeCell ref="C11:C14"/>
    <mergeCell ref="D11:D14"/>
    <mergeCell ref="A4:J4"/>
  </mergeCells>
  <phoneticPr fontId="2" type="noConversion"/>
  <conditionalFormatting sqref="B68:B427">
    <cfRule type="expression" dxfId="0" priority="1" stopIfTrue="1">
      <formula>($C68=$C$53+1)</formula>
    </cfRule>
  </conditionalFormatting>
  <dataValidations count="2">
    <dataValidation type="whole" allowBlank="1" errorTitle="Nelze povolit!!!" error="Příliš nízká výše splátek!_x000a_Zvyště splátku." sqref="C7">
      <formula1>1</formula1>
      <formula2>36</formula2>
    </dataValidation>
    <dataValidation type="whole" errorStyle="warning" allowBlank="1" showInputMessage="1" showErrorMessage="1" prompt="_x000a_Povolené rozmezí hodnot 1 - 30." sqref="D54">
      <formula1>1</formula1>
      <formula2>30</formula2>
    </dataValidation>
  </dataValidations>
  <pageMargins left="0.78740157499999996" right="0.78740157499999996" top="0.984251969" bottom="0.984251969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kalkulátor</vt:lpstr>
      <vt:lpstr>splátkový kalendář</vt:lpstr>
      <vt:lpstr>fpdate</vt:lpstr>
      <vt:lpstr>loan_amount</vt:lpstr>
      <vt:lpstr>'splátkový kalendář'!Oblast_tisku</vt:lpstr>
      <vt:lpstr>payment</vt:lpstr>
      <vt:lpstr>rate</vt:lpstr>
      <vt:lpstr>term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Mareš Jan</dc:creator>
  <cp:lastModifiedBy>Mareš Jan</cp:lastModifiedBy>
  <cp:lastPrinted>2011-02-22T20:02:43Z</cp:lastPrinted>
  <dcterms:created xsi:type="dcterms:W3CDTF">2005-04-07T23:28:21Z</dcterms:created>
  <dcterms:modified xsi:type="dcterms:W3CDTF">2020-07-22T09:17:02Z</dcterms:modified>
</cp:coreProperties>
</file>