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7.ZŠ" sheetId="1" r:id="rId1"/>
  </sheets>
  <externalReferences>
    <externalReference r:id="rId2"/>
  </externalReferences>
  <definedNames>
    <definedName name="_xlnm.Print_Area" localSheetId="0">'7.ZŠ'!$A$1:$S$77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G39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D39" i="1" s="1"/>
  <c r="Q24" i="1"/>
  <c r="P24" i="1"/>
  <c r="N24" i="1"/>
  <c r="N40" i="1" s="1"/>
  <c r="M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H22" i="1"/>
  <c r="G22" i="1"/>
  <c r="E22" i="1"/>
  <c r="F22" i="1" s="1"/>
  <c r="D22" i="1"/>
  <c r="R21" i="1"/>
  <c r="O21" i="1"/>
  <c r="L21" i="1"/>
  <c r="K21" i="1"/>
  <c r="J21" i="1"/>
  <c r="H21" i="1"/>
  <c r="I21" i="1" s="1"/>
  <c r="G21" i="1"/>
  <c r="E21" i="1"/>
  <c r="D21" i="1"/>
  <c r="F21" i="1" s="1"/>
  <c r="R20" i="1"/>
  <c r="O20" i="1"/>
  <c r="K20" i="1"/>
  <c r="L20" i="1" s="1"/>
  <c r="J20" i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O24" i="1" s="1"/>
  <c r="O40" i="1" s="1"/>
  <c r="O41" i="1" s="1"/>
  <c r="K18" i="1"/>
  <c r="J18" i="1"/>
  <c r="L18" i="1" s="1"/>
  <c r="I18" i="1"/>
  <c r="H18" i="1"/>
  <c r="G18" i="1"/>
  <c r="E18" i="1"/>
  <c r="F18" i="1" s="1"/>
  <c r="D18" i="1"/>
  <c r="R17" i="1"/>
  <c r="O17" i="1"/>
  <c r="L17" i="1"/>
  <c r="K17" i="1"/>
  <c r="J17" i="1"/>
  <c r="H17" i="1"/>
  <c r="I17" i="1" s="1"/>
  <c r="G17" i="1"/>
  <c r="E17" i="1"/>
  <c r="D17" i="1"/>
  <c r="F17" i="1" s="1"/>
  <c r="R16" i="1"/>
  <c r="O16" i="1"/>
  <c r="K16" i="1"/>
  <c r="K24" i="1" s="1"/>
  <c r="J16" i="1"/>
  <c r="H16" i="1"/>
  <c r="H24" i="1" s="1"/>
  <c r="H40" i="1" s="1"/>
  <c r="G16" i="1"/>
  <c r="I16" i="1" s="1"/>
  <c r="E16" i="1"/>
  <c r="D16" i="1"/>
  <c r="F16" i="1" s="1"/>
  <c r="R15" i="1"/>
  <c r="R24" i="1" s="1"/>
  <c r="R40" i="1" s="1"/>
  <c r="R41" i="1" s="1"/>
  <c r="O15" i="1"/>
  <c r="K15" i="1"/>
  <c r="J15" i="1"/>
  <c r="J24" i="1" s="1"/>
  <c r="H15" i="1"/>
  <c r="G15" i="1"/>
  <c r="I15" i="1" s="1"/>
  <c r="I24" i="1" s="1"/>
  <c r="F15" i="1"/>
  <c r="E15" i="1"/>
  <c r="E24" i="1" s="1"/>
  <c r="D15" i="1"/>
  <c r="D8" i="1"/>
  <c r="D6" i="1"/>
  <c r="D4" i="1"/>
  <c r="E40" i="1" l="1"/>
  <c r="J40" i="1"/>
  <c r="F24" i="1"/>
  <c r="L39" i="1"/>
  <c r="G24" i="1"/>
  <c r="G40" i="1" s="1"/>
  <c r="L16" i="1"/>
  <c r="I28" i="1"/>
  <c r="I39" i="1" s="1"/>
  <c r="I40" i="1" s="1"/>
  <c r="I41" i="1" s="1"/>
  <c r="L15" i="1"/>
  <c r="L24" i="1" s="1"/>
  <c r="L40" i="1" s="1"/>
  <c r="L41" i="1" s="1"/>
  <c r="F28" i="1"/>
  <c r="F39" i="1" s="1"/>
  <c r="I31" i="1"/>
  <c r="K39" i="1"/>
  <c r="K40" i="1" s="1"/>
  <c r="D24" i="1"/>
  <c r="D40" i="1" s="1"/>
  <c r="F40" i="1" l="1"/>
  <c r="F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<sst xmlns="http://schemas.openxmlformats.org/spreadsheetml/2006/main" count="149" uniqueCount="95">
  <si>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</si>
  <si>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</si>
  <si>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</si>
  <si>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</si>
  <si>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</si>
  <si>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</si>
  <si>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</si>
  <si>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</si>
  <si>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</si>
  <si>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</si>
  <si>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</si>
  <si>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</si>
  <si>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</si>
  <si>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</si>
  <si>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</si>
  <si>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</si>
  <si>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</si>
  <si>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</si>
  <si>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</si>
  <si>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</si>
  <si>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</si>
  <si>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</si>
  <si>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</si>
  <si>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</si>
  <si>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</si>
  <si>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</si>
  <si>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</si>
  <si>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</si>
  <si>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</si>
  <si>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</si>
  <si>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</si>
  <si>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</si>
  <si>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</si>
  <si>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</si>
  <si>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</si>
  <si>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</si>
  <si>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</si>
  <si>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</si>
  <si>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</si>
  <si>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</si>
  <si>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</si>
  <si>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</si>
  <si>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</si>
  <si>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</si>
  <si>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</si>
  <si>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</si>
  <si>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</si>
  <si>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</si>
  <si>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</si>
  <si>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</si>
  <si>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</si>
  <si>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</si>
  <si>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</si>
  <si>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</si>
  <si>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</si>
  <si>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</si>
  <si>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</si>
  <si>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</si>
  <si>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</si>
  <si>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</si>
  <si>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</si>
  <si>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</si>
  <si>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</si>
  <si>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</si>
  <si>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</si>
  <si>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</si>
  <si>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</si>
  <si>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</si>
  <si>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</si>
  <si>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</si>
  <si>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</si>
  <si>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</si>
  <si>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</si>
  <si>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</si>
  <si>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</si>
  <si>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</si>
  <si>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</si>
  <si>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</si>
  <si>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</si>
  <si>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</si>
  <si>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</si>
  <si>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</si>
  <si>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</si>
  <si>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</si>
  <si>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</si>
  <si>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</si>
  <si>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</si>
  <si>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</si>
  <si>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</si>
  <si>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</si>
  <si>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</si>
  <si>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</si>
  <si>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</si>
  <si>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Dudková Ivana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</si>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</sst>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8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Hornick&#225;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Hornická 4387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46789723</v>
          </cell>
        </row>
        <row r="8">
          <cell r="D8" t="str">
            <v>Hornická 4387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1097.9000000000001</v>
          </cell>
          <cell r="H15">
            <v>0</v>
          </cell>
          <cell r="K15"/>
          <cell r="M15">
            <v>2050</v>
          </cell>
          <cell r="Y15">
            <v>2070</v>
          </cell>
          <cell r="Z15">
            <v>0</v>
          </cell>
        </row>
        <row r="16">
          <cell r="G16">
            <v>5689.9</v>
          </cell>
          <cell r="H16"/>
          <cell r="J16">
            <v>5995</v>
          </cell>
          <cell r="K16"/>
          <cell r="Y16">
            <v>6190</v>
          </cell>
          <cell r="Z16"/>
        </row>
        <row r="17">
          <cell r="G17">
            <v>283.39999999999998</v>
          </cell>
          <cell r="H17"/>
          <cell r="J17">
            <v>436.5</v>
          </cell>
          <cell r="K17"/>
          <cell r="Y17">
            <v>276.2</v>
          </cell>
          <cell r="Z17"/>
        </row>
        <row r="18">
          <cell r="G18">
            <v>37790.199999999997</v>
          </cell>
          <cell r="H18"/>
          <cell r="K18">
            <v>35727</v>
          </cell>
          <cell r="N18"/>
          <cell r="Y18">
            <v>41453.5</v>
          </cell>
          <cell r="Z18"/>
        </row>
        <row r="19">
          <cell r="G19">
            <v>424.9</v>
          </cell>
          <cell r="H19"/>
          <cell r="J19"/>
          <cell r="K19"/>
          <cell r="Y19">
            <v>977</v>
          </cell>
          <cell r="Z19"/>
        </row>
        <row r="20">
          <cell r="G20">
            <v>102.4</v>
          </cell>
          <cell r="H20"/>
          <cell r="J20"/>
          <cell r="K20"/>
          <cell r="Y20">
            <v>300</v>
          </cell>
          <cell r="Z20"/>
        </row>
        <row r="21">
          <cell r="G21">
            <v>85.4</v>
          </cell>
          <cell r="H21">
            <v>117.3</v>
          </cell>
          <cell r="J21"/>
          <cell r="N21">
            <v>210</v>
          </cell>
          <cell r="Y21">
            <v>0</v>
          </cell>
          <cell r="Z21">
            <v>210</v>
          </cell>
        </row>
        <row r="22">
          <cell r="G22">
            <v>0</v>
          </cell>
          <cell r="H22">
            <v>114.2</v>
          </cell>
          <cell r="J22"/>
          <cell r="N22">
            <v>200</v>
          </cell>
          <cell r="Y22">
            <v>0</v>
          </cell>
          <cell r="Z22">
            <v>200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574.9</v>
          </cell>
          <cell r="H28"/>
          <cell r="M28">
            <v>540</v>
          </cell>
          <cell r="N28"/>
          <cell r="Y28">
            <v>450</v>
          </cell>
          <cell r="Z28"/>
        </row>
        <row r="29">
          <cell r="G29">
            <v>1995.6</v>
          </cell>
          <cell r="H29">
            <v>36.200000000000003</v>
          </cell>
          <cell r="M29">
            <v>3030</v>
          </cell>
          <cell r="N29"/>
          <cell r="Y29">
            <v>3054</v>
          </cell>
          <cell r="Z29"/>
        </row>
        <row r="30">
          <cell r="G30">
            <v>2268.4</v>
          </cell>
          <cell r="H30"/>
          <cell r="M30">
            <v>3235</v>
          </cell>
          <cell r="N30">
            <v>60</v>
          </cell>
          <cell r="Y30">
            <v>3390</v>
          </cell>
          <cell r="Z30">
            <v>60</v>
          </cell>
        </row>
        <row r="31">
          <cell r="G31">
            <v>659.4</v>
          </cell>
          <cell r="H31"/>
          <cell r="M31">
            <v>736</v>
          </cell>
          <cell r="N31"/>
          <cell r="Y31">
            <v>911.7</v>
          </cell>
          <cell r="Z31"/>
        </row>
        <row r="32">
          <cell r="G32">
            <v>27089.5</v>
          </cell>
          <cell r="H32"/>
          <cell r="M32">
            <v>26075.5</v>
          </cell>
          <cell r="N32"/>
          <cell r="Y32">
            <v>29774</v>
          </cell>
          <cell r="Z32"/>
        </row>
        <row r="33">
          <cell r="G33">
            <v>26477.5</v>
          </cell>
          <cell r="H33"/>
          <cell r="M33">
            <v>26035.5</v>
          </cell>
          <cell r="N33"/>
          <cell r="Y33">
            <v>29724</v>
          </cell>
          <cell r="Z33"/>
        </row>
        <row r="34">
          <cell r="G34">
            <v>612</v>
          </cell>
          <cell r="H34"/>
          <cell r="M34">
            <v>40</v>
          </cell>
          <cell r="N34"/>
          <cell r="Y34">
            <v>50</v>
          </cell>
          <cell r="Z34"/>
        </row>
        <row r="35">
          <cell r="G35">
            <v>9049.5</v>
          </cell>
          <cell r="H35"/>
          <cell r="M35">
            <v>8814</v>
          </cell>
          <cell r="N35"/>
          <cell r="Y35">
            <v>10655.3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989.4</v>
          </cell>
          <cell r="H37"/>
          <cell r="M37">
            <v>712</v>
          </cell>
          <cell r="N37"/>
          <cell r="Y37">
            <v>1610</v>
          </cell>
          <cell r="Z37"/>
        </row>
        <row r="38">
          <cell r="G38">
            <v>2438.8000000000002</v>
          </cell>
          <cell r="H38"/>
          <cell r="M38">
            <v>1216</v>
          </cell>
          <cell r="N38"/>
          <cell r="Y38">
            <v>1571.7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4" tint="0.59999389629810485"/>
    <pageSetUpPr fitToPage="1"/>
  </sheetPr>
  <dimension ref="A1:S264"/>
  <sheetViews>
    <sheetView showGridLines="0" tabSelected="1" zoomScale="80" zoomScaleNormal="80" zoomScaleSheetLayoutView="80" workbookViewId="0">
      <selection activeCell="D46" sqref="D46"/>
    </sheetView>
  </sheetViews>
  <sheetFormatPr defaultColWidth="0" defaultRowHeight="15" zeroHeight="1" x14ac:dyDescent="0.25"/>
  <cols>
    <col min="1" max="1" width="4.5703125" style="186" customWidth="1"/>
    <col min="2" max="2" width="9.140625" style="186" customWidth="1"/>
    <col min="3" max="3" width="65.7109375" style="186" customWidth="1"/>
    <col min="4" max="4" width="20.7109375" style="186" customWidth="1"/>
    <col min="5" max="6" width="14.28515625" style="186" customWidth="1"/>
    <col min="7" max="7" width="21.28515625" style="187" customWidth="1"/>
    <col min="8" max="9" width="14.28515625" style="186" customWidth="1"/>
    <col min="10" max="10" width="20.85546875" style="186" customWidth="1"/>
    <col min="11" max="12" width="14.28515625" style="186" customWidth="1"/>
    <col min="13" max="13" width="21.140625" style="186" customWidth="1"/>
    <col min="14" max="15" width="14.28515625" style="186" customWidth="1"/>
    <col min="16" max="16" width="21.42578125" style="186" customWidth="1"/>
    <col min="17" max="18" width="14.28515625" style="186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Hornická 4387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46789723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Hornická 4387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1097.9000000000001</v>
      </c>
      <c r="E15" s="47">
        <f>'[1]NR 2022'!H15</f>
        <v>0</v>
      </c>
      <c r="F15" s="48">
        <f t="shared" ref="F15:F23" si="0">D15+E15</f>
        <v>1097.9000000000001</v>
      </c>
      <c r="G15" s="46">
        <f>'[1]NR 2022'!M15</f>
        <v>2050</v>
      </c>
      <c r="H15" s="47">
        <f>'[1]NR 2022'!K15</f>
        <v>0</v>
      </c>
      <c r="I15" s="49">
        <f t="shared" ref="I15:I23" si="1">G15+H15</f>
        <v>2050</v>
      </c>
      <c r="J15" s="50">
        <f>'[1]NR 2022'!Y15</f>
        <v>2070</v>
      </c>
      <c r="K15" s="51">
        <f>'[1]NR 2022'!Z15</f>
        <v>0</v>
      </c>
      <c r="L15" s="52">
        <f>J15+K15</f>
        <v>2070</v>
      </c>
      <c r="M15" s="53">
        <v>2120</v>
      </c>
      <c r="N15" s="47"/>
      <c r="O15" s="48">
        <f t="shared" ref="O15:O23" si="2">M15+N15</f>
        <v>2120</v>
      </c>
      <c r="P15" s="46">
        <v>2173</v>
      </c>
      <c r="Q15" s="47"/>
      <c r="R15" s="48">
        <f t="shared" ref="R15:R23" si="3">P15+Q15</f>
        <v>2173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5689.9</v>
      </c>
      <c r="E16" s="56">
        <f>'[1]NR 2022'!H16</f>
        <v>0</v>
      </c>
      <c r="F16" s="48">
        <f t="shared" si="0"/>
        <v>5689.9</v>
      </c>
      <c r="G16" s="46">
        <f>'[1]NR 2022'!J16</f>
        <v>5995</v>
      </c>
      <c r="H16" s="56">
        <f>'[1]NR 2022'!K16</f>
        <v>0</v>
      </c>
      <c r="I16" s="49">
        <f t="shared" si="1"/>
        <v>5995</v>
      </c>
      <c r="J16" s="57">
        <f>'[1]NR 2022'!Y16</f>
        <v>6190</v>
      </c>
      <c r="K16" s="58">
        <f>'[1]NR 2022'!Z16</f>
        <v>0</v>
      </c>
      <c r="L16" s="59">
        <f t="shared" ref="L16:L23" si="4">J16+K16</f>
        <v>6190</v>
      </c>
      <c r="M16" s="60">
        <v>6150</v>
      </c>
      <c r="N16" s="56"/>
      <c r="O16" s="48">
        <f t="shared" si="2"/>
        <v>6150</v>
      </c>
      <c r="P16" s="61">
        <v>6300</v>
      </c>
      <c r="Q16" s="56"/>
      <c r="R16" s="48">
        <f t="shared" si="3"/>
        <v>6300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283.39999999999998</v>
      </c>
      <c r="E17" s="56">
        <f>'[1]NR 2022'!H17</f>
        <v>0</v>
      </c>
      <c r="F17" s="48">
        <f t="shared" si="0"/>
        <v>283.39999999999998</v>
      </c>
      <c r="G17" s="46">
        <f>'[1]NR 2022'!J17</f>
        <v>436.5</v>
      </c>
      <c r="H17" s="56">
        <f>'[1]NR 2022'!K17</f>
        <v>0</v>
      </c>
      <c r="I17" s="49">
        <f t="shared" si="1"/>
        <v>436.5</v>
      </c>
      <c r="J17" s="57">
        <f>'[1]NR 2022'!Y17</f>
        <v>276.2</v>
      </c>
      <c r="K17" s="58">
        <f>'[1]NR 2022'!Z17</f>
        <v>0</v>
      </c>
      <c r="L17" s="59">
        <f t="shared" si="4"/>
        <v>276.2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37790.199999999997</v>
      </c>
      <c r="E18" s="47">
        <f>'[1]NR 2022'!H18</f>
        <v>0</v>
      </c>
      <c r="F18" s="48">
        <f t="shared" si="0"/>
        <v>37790.199999999997</v>
      </c>
      <c r="G18" s="46">
        <f>'[1]NR 2022'!K18</f>
        <v>35727</v>
      </c>
      <c r="H18" s="47">
        <f>'[1]NR 2022'!N18</f>
        <v>0</v>
      </c>
      <c r="I18" s="49">
        <f t="shared" si="1"/>
        <v>35727</v>
      </c>
      <c r="J18" s="57">
        <f>'[1]NR 2022'!Y18</f>
        <v>41453.5</v>
      </c>
      <c r="K18" s="58">
        <f>'[1]NR 2022'!Z18</f>
        <v>0</v>
      </c>
      <c r="L18" s="59">
        <f t="shared" si="4"/>
        <v>41453.5</v>
      </c>
      <c r="M18" s="60">
        <v>42490</v>
      </c>
      <c r="N18" s="47">
        <v>0</v>
      </c>
      <c r="O18" s="48">
        <f t="shared" si="2"/>
        <v>42490</v>
      </c>
      <c r="P18" s="61">
        <v>43550</v>
      </c>
      <c r="Q18" s="47"/>
      <c r="R18" s="48">
        <f t="shared" si="3"/>
        <v>43550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424.9</v>
      </c>
      <c r="E19" s="47">
        <f>'[1]NR 2022'!H19</f>
        <v>0</v>
      </c>
      <c r="F19" s="48">
        <f t="shared" si="0"/>
        <v>424.9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977</v>
      </c>
      <c r="K19" s="58">
        <f>'[1]NR 2022'!Z19</f>
        <v>0</v>
      </c>
      <c r="L19" s="59">
        <f t="shared" si="4"/>
        <v>977</v>
      </c>
      <c r="M19" s="60">
        <v>977</v>
      </c>
      <c r="N19" s="66"/>
      <c r="O19" s="48">
        <f t="shared" si="2"/>
        <v>977</v>
      </c>
      <c r="P19" s="61">
        <v>977</v>
      </c>
      <c r="Q19" s="66"/>
      <c r="R19" s="48">
        <f t="shared" si="3"/>
        <v>977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102.4</v>
      </c>
      <c r="E20" s="47">
        <f>'[1]NR 2022'!H20</f>
        <v>0</v>
      </c>
      <c r="F20" s="48">
        <f t="shared" si="0"/>
        <v>102.4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300</v>
      </c>
      <c r="K20" s="58">
        <f>'[1]NR 2022'!Z20</f>
        <v>0</v>
      </c>
      <c r="L20" s="59">
        <f t="shared" si="4"/>
        <v>300</v>
      </c>
      <c r="M20" s="60">
        <v>200</v>
      </c>
      <c r="N20" s="66"/>
      <c r="O20" s="48">
        <f t="shared" si="2"/>
        <v>200</v>
      </c>
      <c r="P20" s="61">
        <v>150</v>
      </c>
      <c r="Q20" s="66"/>
      <c r="R20" s="48">
        <f t="shared" si="3"/>
        <v>150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85.4</v>
      </c>
      <c r="E21" s="47">
        <f>'[1]NR 2022'!H21</f>
        <v>117.3</v>
      </c>
      <c r="F21" s="48">
        <f t="shared" si="0"/>
        <v>202.7</v>
      </c>
      <c r="G21" s="46">
        <f>'[1]NR 2022'!J21</f>
        <v>0</v>
      </c>
      <c r="H21" s="47">
        <f>'[1]NR 2022'!N21</f>
        <v>210</v>
      </c>
      <c r="I21" s="49">
        <f t="shared" si="1"/>
        <v>210</v>
      </c>
      <c r="J21" s="57">
        <f>'[1]NR 2022'!Y21</f>
        <v>0</v>
      </c>
      <c r="K21" s="58">
        <f>'[1]NR 2022'!Z21</f>
        <v>210</v>
      </c>
      <c r="L21" s="59">
        <f t="shared" si="4"/>
        <v>210</v>
      </c>
      <c r="M21" s="60"/>
      <c r="N21" s="47">
        <v>215</v>
      </c>
      <c r="O21" s="48">
        <f t="shared" si="2"/>
        <v>215</v>
      </c>
      <c r="P21" s="61"/>
      <c r="Q21" s="47">
        <v>215</v>
      </c>
      <c r="R21" s="48">
        <f t="shared" si="3"/>
        <v>215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114.2</v>
      </c>
      <c r="F22" s="48">
        <f t="shared" si="0"/>
        <v>114.2</v>
      </c>
      <c r="G22" s="46">
        <f>'[1]NR 2022'!J22</f>
        <v>0</v>
      </c>
      <c r="H22" s="47">
        <f>'[1]NR 2022'!N22</f>
        <v>200</v>
      </c>
      <c r="I22" s="49">
        <f t="shared" si="1"/>
        <v>200</v>
      </c>
      <c r="J22" s="57">
        <f>'[1]NR 2022'!Y22</f>
        <v>0</v>
      </c>
      <c r="K22" s="58">
        <f>'[1]NR 2022'!Z22</f>
        <v>200</v>
      </c>
      <c r="L22" s="59">
        <f t="shared" si="4"/>
        <v>200</v>
      </c>
      <c r="M22" s="60"/>
      <c r="N22" s="47">
        <v>205</v>
      </c>
      <c r="O22" s="48">
        <f t="shared" si="2"/>
        <v>205</v>
      </c>
      <c r="P22" s="61"/>
      <c r="Q22" s="47">
        <v>205</v>
      </c>
      <c r="R22" s="48">
        <f t="shared" si="3"/>
        <v>205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2022'!J23</f>
        <v>0</v>
      </c>
      <c r="H23" s="47">
        <f>'[1]NR 2022'!K23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/>
      <c r="N23" s="74"/>
      <c r="O23" s="71">
        <f t="shared" si="2"/>
        <v>0</v>
      </c>
      <c r="P23" s="75"/>
      <c r="Q23" s="74"/>
      <c r="R23" s="71">
        <f t="shared" si="3"/>
        <v>0</v>
      </c>
      <c r="S23" s="3"/>
    </row>
    <row r="24" spans="1:19" ht="15.75" thickBot="1" x14ac:dyDescent="0.3">
      <c r="A24" s="1"/>
      <c r="B24" s="76" t="s">
        <v>35</v>
      </c>
      <c r="C24" s="77" t="s">
        <v>36</v>
      </c>
      <c r="D24" s="78">
        <f t="shared" ref="D24:R24" si="5">SUM(D15:D21)</f>
        <v>45474.1</v>
      </c>
      <c r="E24" s="78">
        <f t="shared" si="5"/>
        <v>117.3</v>
      </c>
      <c r="F24" s="78">
        <f t="shared" si="5"/>
        <v>45591.399999999994</v>
      </c>
      <c r="G24" s="78">
        <f t="shared" si="5"/>
        <v>44208.5</v>
      </c>
      <c r="H24" s="78">
        <f t="shared" si="5"/>
        <v>210</v>
      </c>
      <c r="I24" s="79">
        <f t="shared" si="5"/>
        <v>44418.5</v>
      </c>
      <c r="J24" s="80">
        <f t="shared" si="5"/>
        <v>51266.7</v>
      </c>
      <c r="K24" s="80">
        <f t="shared" si="5"/>
        <v>210</v>
      </c>
      <c r="L24" s="80">
        <f t="shared" si="5"/>
        <v>51476.7</v>
      </c>
      <c r="M24" s="81">
        <f t="shared" si="5"/>
        <v>51937</v>
      </c>
      <c r="N24" s="78">
        <f t="shared" si="5"/>
        <v>215</v>
      </c>
      <c r="O24" s="78">
        <f t="shared" si="5"/>
        <v>52152</v>
      </c>
      <c r="P24" s="78">
        <f t="shared" si="5"/>
        <v>53150</v>
      </c>
      <c r="Q24" s="78">
        <f t="shared" si="5"/>
        <v>215</v>
      </c>
      <c r="R24" s="78">
        <f t="shared" si="5"/>
        <v>53365</v>
      </c>
      <c r="S24" s="3"/>
    </row>
    <row r="25" spans="1:19" ht="15.75" customHeight="1" thickBot="1" x14ac:dyDescent="0.3">
      <c r="A25" s="1"/>
      <c r="B25" s="82"/>
      <c r="C25" s="83" t="s">
        <v>37</v>
      </c>
      <c r="D25" s="84"/>
      <c r="E25" s="84"/>
      <c r="F25" s="85"/>
      <c r="G25" s="84"/>
      <c r="H25" s="84"/>
      <c r="I25" s="84"/>
      <c r="J25" s="86"/>
      <c r="K25" s="84"/>
      <c r="L25" s="85"/>
      <c r="M25" s="84"/>
      <c r="N25" s="84"/>
      <c r="O25" s="85"/>
      <c r="P25" s="84"/>
      <c r="Q25" s="84"/>
      <c r="R25" s="85"/>
      <c r="S25" s="3"/>
    </row>
    <row r="26" spans="1:19" x14ac:dyDescent="0.25">
      <c r="A26" s="1"/>
      <c r="B26" s="28" t="s">
        <v>4</v>
      </c>
      <c r="C26" s="29" t="s">
        <v>5</v>
      </c>
      <c r="D26" s="87" t="s">
        <v>38</v>
      </c>
      <c r="E26" s="88" t="s">
        <v>39</v>
      </c>
      <c r="F26" s="89" t="s">
        <v>40</v>
      </c>
      <c r="G26" s="90" t="s">
        <v>38</v>
      </c>
      <c r="H26" s="88" t="s">
        <v>39</v>
      </c>
      <c r="I26" s="91" t="s">
        <v>40</v>
      </c>
      <c r="J26" s="87" t="s">
        <v>38</v>
      </c>
      <c r="K26" s="88" t="s">
        <v>39</v>
      </c>
      <c r="L26" s="89" t="s">
        <v>40</v>
      </c>
      <c r="M26" s="92" t="s">
        <v>38</v>
      </c>
      <c r="N26" s="88" t="s">
        <v>39</v>
      </c>
      <c r="O26" s="89" t="s">
        <v>40</v>
      </c>
      <c r="P26" s="90" t="s">
        <v>38</v>
      </c>
      <c r="Q26" s="88" t="s">
        <v>39</v>
      </c>
      <c r="R26" s="89" t="s">
        <v>40</v>
      </c>
      <c r="S26" s="3"/>
    </row>
    <row r="27" spans="1:19" ht="15.75" thickBot="1" x14ac:dyDescent="0.3">
      <c r="A27" s="1"/>
      <c r="B27" s="36"/>
      <c r="C27" s="37"/>
      <c r="D27" s="93"/>
      <c r="E27" s="94"/>
      <c r="F27" s="95"/>
      <c r="G27" s="96"/>
      <c r="H27" s="94"/>
      <c r="I27" s="97"/>
      <c r="J27" s="93"/>
      <c r="K27" s="94"/>
      <c r="L27" s="95"/>
      <c r="M27" s="98"/>
      <c r="N27" s="94"/>
      <c r="O27" s="95"/>
      <c r="P27" s="96"/>
      <c r="Q27" s="94"/>
      <c r="R27" s="95"/>
      <c r="S27" s="3"/>
    </row>
    <row r="28" spans="1:19" x14ac:dyDescent="0.25">
      <c r="A28" s="1"/>
      <c r="B28" s="44" t="s">
        <v>41</v>
      </c>
      <c r="C28" s="99" t="s">
        <v>42</v>
      </c>
      <c r="D28" s="46">
        <f>'[1]NR 2022'!G28</f>
        <v>574.9</v>
      </c>
      <c r="E28" s="47">
        <f>'[1]NR 2022'!H28</f>
        <v>0</v>
      </c>
      <c r="F28" s="48">
        <f t="shared" ref="F28:F38" si="6">D28+E28</f>
        <v>574.9</v>
      </c>
      <c r="G28" s="46">
        <f>'[1]NR 2022'!M28</f>
        <v>540</v>
      </c>
      <c r="H28" s="47">
        <f>'[1]NR 2022'!N28</f>
        <v>0</v>
      </c>
      <c r="I28" s="49">
        <f t="shared" ref="I28:I38" si="7">G28+H28</f>
        <v>540</v>
      </c>
      <c r="J28" s="50">
        <f>'[1]NR 2022'!Y28</f>
        <v>450</v>
      </c>
      <c r="K28" s="51">
        <f>'[1]NR 2022'!Z28</f>
        <v>0</v>
      </c>
      <c r="L28" s="52">
        <f t="shared" ref="L28:L38" si="8">J28+K28</f>
        <v>450</v>
      </c>
      <c r="M28" s="100">
        <v>460</v>
      </c>
      <c r="N28" s="100"/>
      <c r="O28" s="48">
        <f t="shared" ref="O28:O38" si="9">M28+N28</f>
        <v>460</v>
      </c>
      <c r="P28" s="100">
        <v>470</v>
      </c>
      <c r="Q28" s="100"/>
      <c r="R28" s="48">
        <f t="shared" ref="R28:R38" si="10">P28+Q28</f>
        <v>470</v>
      </c>
      <c r="S28" s="3"/>
    </row>
    <row r="29" spans="1:19" x14ac:dyDescent="0.25">
      <c r="A29" s="1"/>
      <c r="B29" s="54" t="s">
        <v>43</v>
      </c>
      <c r="C29" s="101" t="s">
        <v>44</v>
      </c>
      <c r="D29" s="46">
        <f>'[1]NR 2022'!G29</f>
        <v>1995.6</v>
      </c>
      <c r="E29" s="56">
        <f>'[1]NR 2022'!H29</f>
        <v>36.200000000000003</v>
      </c>
      <c r="F29" s="48">
        <f t="shared" si="6"/>
        <v>2031.8</v>
      </c>
      <c r="G29" s="46">
        <f>'[1]NR 2022'!M29</f>
        <v>3030</v>
      </c>
      <c r="H29" s="56">
        <f>'[1]NR 2022'!N29</f>
        <v>0</v>
      </c>
      <c r="I29" s="49">
        <f t="shared" si="7"/>
        <v>3030</v>
      </c>
      <c r="J29" s="57">
        <f>'[1]NR 2022'!Y29</f>
        <v>3054</v>
      </c>
      <c r="K29" s="102">
        <f>'[1]NR 2022'!Z29</f>
        <v>0</v>
      </c>
      <c r="L29" s="59">
        <f t="shared" si="8"/>
        <v>3054</v>
      </c>
      <c r="M29" s="103">
        <v>3044</v>
      </c>
      <c r="N29" s="104"/>
      <c r="O29" s="48">
        <f t="shared" si="9"/>
        <v>3044</v>
      </c>
      <c r="P29" s="103">
        <v>3120</v>
      </c>
      <c r="Q29" s="104"/>
      <c r="R29" s="48">
        <f t="shared" si="10"/>
        <v>3120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2268.4</v>
      </c>
      <c r="E30" s="56">
        <f>'[1]NR 2022'!H30</f>
        <v>0</v>
      </c>
      <c r="F30" s="48">
        <f t="shared" si="6"/>
        <v>2268.4</v>
      </c>
      <c r="G30" s="46">
        <f>'[1]NR 2022'!M30</f>
        <v>3235</v>
      </c>
      <c r="H30" s="56">
        <f>'[1]NR 2022'!N30</f>
        <v>60</v>
      </c>
      <c r="I30" s="49">
        <f t="shared" si="7"/>
        <v>3295</v>
      </c>
      <c r="J30" s="57">
        <f>'[1]NR 2022'!Y30</f>
        <v>3390</v>
      </c>
      <c r="K30" s="102">
        <f>'[1]NR 2022'!Z30</f>
        <v>60</v>
      </c>
      <c r="L30" s="59">
        <f t="shared" si="8"/>
        <v>3450</v>
      </c>
      <c r="M30" s="103">
        <v>3280</v>
      </c>
      <c r="N30" s="104">
        <v>65</v>
      </c>
      <c r="O30" s="48">
        <f t="shared" si="9"/>
        <v>3345</v>
      </c>
      <c r="P30" s="103">
        <v>3362</v>
      </c>
      <c r="Q30" s="104">
        <v>65</v>
      </c>
      <c r="R30" s="48">
        <f t="shared" si="10"/>
        <v>3427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659.4</v>
      </c>
      <c r="E31" s="47">
        <f>'[1]NR 2022'!H31</f>
        <v>0</v>
      </c>
      <c r="F31" s="48">
        <f t="shared" si="6"/>
        <v>659.4</v>
      </c>
      <c r="G31" s="46">
        <f>'[1]NR 2022'!M31</f>
        <v>736</v>
      </c>
      <c r="H31" s="47">
        <f>'[1]NR 2022'!N31</f>
        <v>0</v>
      </c>
      <c r="I31" s="49">
        <f t="shared" si="7"/>
        <v>736</v>
      </c>
      <c r="J31" s="57">
        <f>'[1]NR 2022'!Y31</f>
        <v>911.7</v>
      </c>
      <c r="K31" s="58">
        <f>'[1]NR 2022'!Z31</f>
        <v>0</v>
      </c>
      <c r="L31" s="59">
        <f t="shared" si="8"/>
        <v>911.7</v>
      </c>
      <c r="M31" s="103">
        <v>920</v>
      </c>
      <c r="N31" s="103"/>
      <c r="O31" s="48">
        <f t="shared" si="9"/>
        <v>920</v>
      </c>
      <c r="P31" s="103">
        <v>943</v>
      </c>
      <c r="Q31" s="103"/>
      <c r="R31" s="48">
        <f t="shared" si="10"/>
        <v>943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27089.5</v>
      </c>
      <c r="E32" s="47">
        <f>'[1]NR 2022'!H32</f>
        <v>0</v>
      </c>
      <c r="F32" s="48">
        <f t="shared" si="6"/>
        <v>27089.5</v>
      </c>
      <c r="G32" s="46">
        <f>'[1]NR 2022'!M32</f>
        <v>26075.5</v>
      </c>
      <c r="H32" s="47">
        <f>'[1]NR 2022'!N32</f>
        <v>0</v>
      </c>
      <c r="I32" s="49">
        <f t="shared" si="7"/>
        <v>26075.5</v>
      </c>
      <c r="J32" s="57">
        <f>'[1]NR 2022'!Y32</f>
        <v>29774</v>
      </c>
      <c r="K32" s="58">
        <f>'[1]NR 2022'!Z32</f>
        <v>0</v>
      </c>
      <c r="L32" s="59">
        <f t="shared" si="8"/>
        <v>29774</v>
      </c>
      <c r="M32" s="103">
        <v>30380</v>
      </c>
      <c r="N32" s="103"/>
      <c r="O32" s="48">
        <f t="shared" si="9"/>
        <v>30380</v>
      </c>
      <c r="P32" s="103">
        <v>31140</v>
      </c>
      <c r="Q32" s="103"/>
      <c r="R32" s="48">
        <f t="shared" si="10"/>
        <v>31140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26477.5</v>
      </c>
      <c r="E33" s="47">
        <f>'[1]NR 2022'!H33</f>
        <v>0</v>
      </c>
      <c r="F33" s="48">
        <f t="shared" si="6"/>
        <v>26477.5</v>
      </c>
      <c r="G33" s="46">
        <f>'[1]NR 2022'!M33</f>
        <v>26035.5</v>
      </c>
      <c r="H33" s="47">
        <f>'[1]NR 2022'!N33</f>
        <v>0</v>
      </c>
      <c r="I33" s="49">
        <f t="shared" si="7"/>
        <v>26035.5</v>
      </c>
      <c r="J33" s="57">
        <f>'[1]NR 2022'!Y33</f>
        <v>29724</v>
      </c>
      <c r="K33" s="58">
        <f>'[1]NR 2022'!Z33</f>
        <v>0</v>
      </c>
      <c r="L33" s="59">
        <f t="shared" si="8"/>
        <v>29724</v>
      </c>
      <c r="M33" s="103">
        <v>30330</v>
      </c>
      <c r="N33" s="103"/>
      <c r="O33" s="48">
        <f t="shared" si="9"/>
        <v>30330</v>
      </c>
      <c r="P33" s="103">
        <v>31090</v>
      </c>
      <c r="Q33" s="103"/>
      <c r="R33" s="48">
        <f t="shared" si="10"/>
        <v>31090</v>
      </c>
      <c r="S33" s="3"/>
    </row>
    <row r="34" spans="1:19" x14ac:dyDescent="0.25">
      <c r="A34" s="1"/>
      <c r="B34" s="54" t="s">
        <v>53</v>
      </c>
      <c r="C34" s="105" t="s">
        <v>54</v>
      </c>
      <c r="D34" s="46">
        <f>'[1]NR 2022'!G34</f>
        <v>612</v>
      </c>
      <c r="E34" s="47">
        <f>'[1]NR 2022'!H34</f>
        <v>0</v>
      </c>
      <c r="F34" s="48">
        <f t="shared" si="6"/>
        <v>612</v>
      </c>
      <c r="G34" s="46">
        <f>'[1]NR 2022'!M34</f>
        <v>40</v>
      </c>
      <c r="H34" s="47">
        <f>'[1]NR 2022'!N34</f>
        <v>0</v>
      </c>
      <c r="I34" s="49">
        <f t="shared" si="7"/>
        <v>40</v>
      </c>
      <c r="J34" s="57">
        <f>'[1]NR 2022'!Y34</f>
        <v>50</v>
      </c>
      <c r="K34" s="58">
        <f>'[1]NR 2022'!Z34</f>
        <v>0</v>
      </c>
      <c r="L34" s="59">
        <f t="shared" si="8"/>
        <v>50</v>
      </c>
      <c r="M34" s="103">
        <v>50</v>
      </c>
      <c r="N34" s="103"/>
      <c r="O34" s="48">
        <f t="shared" si="9"/>
        <v>50</v>
      </c>
      <c r="P34" s="103">
        <v>50</v>
      </c>
      <c r="Q34" s="103"/>
      <c r="R34" s="48">
        <f t="shared" si="10"/>
        <v>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9049.5</v>
      </c>
      <c r="E35" s="47">
        <f>'[1]NR 2022'!H35</f>
        <v>0</v>
      </c>
      <c r="F35" s="48">
        <f t="shared" si="6"/>
        <v>9049.5</v>
      </c>
      <c r="G35" s="46">
        <f>'[1]NR 2022'!M35</f>
        <v>8814</v>
      </c>
      <c r="H35" s="47">
        <f>'[1]NR 2022'!N35</f>
        <v>0</v>
      </c>
      <c r="I35" s="49">
        <f t="shared" si="7"/>
        <v>8814</v>
      </c>
      <c r="J35" s="57">
        <f>'[1]NR 2022'!Y35</f>
        <v>10655.3</v>
      </c>
      <c r="K35" s="58">
        <f>'[1]NR 2022'!Z35</f>
        <v>0</v>
      </c>
      <c r="L35" s="59">
        <f t="shared" si="8"/>
        <v>10655.3</v>
      </c>
      <c r="M35" s="103">
        <v>10875</v>
      </c>
      <c r="N35" s="103"/>
      <c r="O35" s="48">
        <f t="shared" si="9"/>
        <v>10875</v>
      </c>
      <c r="P35" s="103">
        <v>10875</v>
      </c>
      <c r="Q35" s="103"/>
      <c r="R35" s="48">
        <f t="shared" si="10"/>
        <v>10875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3">
        <v>0</v>
      </c>
      <c r="N36" s="103"/>
      <c r="O36" s="48">
        <f t="shared" si="9"/>
        <v>0</v>
      </c>
      <c r="P36" s="103">
        <v>0</v>
      </c>
      <c r="Q36" s="103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989.4</v>
      </c>
      <c r="E37" s="47">
        <f>'[1]NR 2022'!H37</f>
        <v>0</v>
      </c>
      <c r="F37" s="48">
        <f t="shared" si="6"/>
        <v>989.4</v>
      </c>
      <c r="G37" s="46">
        <f>'[1]NR 2022'!M37</f>
        <v>712</v>
      </c>
      <c r="H37" s="47">
        <f>'[1]NR 2022'!N37</f>
        <v>0</v>
      </c>
      <c r="I37" s="49">
        <f t="shared" si="7"/>
        <v>712</v>
      </c>
      <c r="J37" s="57">
        <f>'[1]NR 2022'!Y37</f>
        <v>1610</v>
      </c>
      <c r="K37" s="58">
        <f>'[1]NR 2022'!Z37</f>
        <v>0</v>
      </c>
      <c r="L37" s="59">
        <f t="shared" si="8"/>
        <v>1610</v>
      </c>
      <c r="M37" s="103">
        <v>1588</v>
      </c>
      <c r="N37" s="103"/>
      <c r="O37" s="48">
        <f t="shared" si="9"/>
        <v>1588</v>
      </c>
      <c r="P37" s="103">
        <v>1588</v>
      </c>
      <c r="Q37" s="103"/>
      <c r="R37" s="48">
        <f t="shared" si="10"/>
        <v>1588</v>
      </c>
      <c r="S37" s="3"/>
    </row>
    <row r="38" spans="1:19" ht="15.75" thickBot="1" x14ac:dyDescent="0.3">
      <c r="A38" s="1"/>
      <c r="B38" s="106" t="s">
        <v>61</v>
      </c>
      <c r="C38" s="107" t="s">
        <v>62</v>
      </c>
      <c r="D38" s="46">
        <f>'[1]NR 2022'!G38</f>
        <v>2438.8000000000002</v>
      </c>
      <c r="E38" s="47">
        <f>'[1]NR 2022'!H38</f>
        <v>0</v>
      </c>
      <c r="F38" s="71">
        <f t="shared" si="6"/>
        <v>2438.8000000000002</v>
      </c>
      <c r="G38" s="46">
        <f>'[1]NR 2022'!M38</f>
        <v>1216</v>
      </c>
      <c r="H38" s="47">
        <f>'[1]NR 2022'!N38</f>
        <v>0</v>
      </c>
      <c r="I38" s="72">
        <f t="shared" si="7"/>
        <v>1216</v>
      </c>
      <c r="J38" s="57">
        <f>'[1]NR 2022'!Y38</f>
        <v>1571.7</v>
      </c>
      <c r="K38" s="58">
        <f>'[1]NR 2022'!Z38</f>
        <v>0</v>
      </c>
      <c r="L38" s="59">
        <f t="shared" si="8"/>
        <v>1571.7</v>
      </c>
      <c r="M38" s="108">
        <v>1540</v>
      </c>
      <c r="N38" s="108"/>
      <c r="O38" s="71">
        <f t="shared" si="9"/>
        <v>1540</v>
      </c>
      <c r="P38" s="108">
        <v>1802</v>
      </c>
      <c r="Q38" s="108"/>
      <c r="R38" s="71">
        <f t="shared" si="10"/>
        <v>1802</v>
      </c>
      <c r="S38" s="3"/>
    </row>
    <row r="39" spans="1:19" ht="15.75" thickBot="1" x14ac:dyDescent="0.3">
      <c r="A39" s="1"/>
      <c r="B39" s="76" t="s">
        <v>63</v>
      </c>
      <c r="C39" s="109" t="s">
        <v>64</v>
      </c>
      <c r="D39" s="110">
        <f>SUM(D28:D32)+SUM(D35:D38)</f>
        <v>45065.5</v>
      </c>
      <c r="E39" s="110">
        <f>SUM(E28:E32)+SUM(E35:E38)</f>
        <v>36.200000000000003</v>
      </c>
      <c r="F39" s="111">
        <f>SUM(F35:F38)+SUM(F28:F32)</f>
        <v>45101.7</v>
      </c>
      <c r="G39" s="110">
        <f>SUM(G28:G32)+SUM(G35:G38)</f>
        <v>44358.5</v>
      </c>
      <c r="H39" s="110">
        <f>SUM(H28:H32)+SUM(H35:H38)</f>
        <v>60</v>
      </c>
      <c r="I39" s="112">
        <f>SUM(I35:I38)+SUM(I28:I32)</f>
        <v>44418.5</v>
      </c>
      <c r="J39" s="113">
        <f>SUM(J28:J32)+SUM(J35:J38)</f>
        <v>51416.7</v>
      </c>
      <c r="K39" s="114">
        <f>SUM(K28:K32)+SUM(K35:K38)</f>
        <v>60</v>
      </c>
      <c r="L39" s="113">
        <f>SUM(L35:L38)+SUM(L28:L32)</f>
        <v>51476.7</v>
      </c>
      <c r="M39" s="110">
        <f>SUM(M28:M32)+SUM(M35:M38)</f>
        <v>52087</v>
      </c>
      <c r="N39" s="110">
        <f>SUM(N28:N32)+SUM(N35:N38)</f>
        <v>65</v>
      </c>
      <c r="O39" s="111">
        <f>SUM(O35:O38)+SUM(O28:O32)</f>
        <v>52152</v>
      </c>
      <c r="P39" s="110">
        <f>SUM(P28:P32)+SUM(P35:P38)</f>
        <v>53300</v>
      </c>
      <c r="Q39" s="110">
        <f>SUM(Q28:Q32)+SUM(Q35:Q38)</f>
        <v>65</v>
      </c>
      <c r="R39" s="111">
        <f>SUM(R35:R38)+SUM(R28:R32)</f>
        <v>53365</v>
      </c>
      <c r="S39" s="3"/>
    </row>
    <row r="40" spans="1:19" ht="19.5" thickBot="1" x14ac:dyDescent="0.35">
      <c r="A40" s="1"/>
      <c r="B40" s="115" t="s">
        <v>65</v>
      </c>
      <c r="C40" s="116" t="s">
        <v>66</v>
      </c>
      <c r="D40" s="117">
        <f t="shared" ref="D40:R40" si="11">D24-D39</f>
        <v>408.59999999999854</v>
      </c>
      <c r="E40" s="117">
        <f t="shared" si="11"/>
        <v>81.099999999999994</v>
      </c>
      <c r="F40" s="118">
        <f t="shared" si="11"/>
        <v>489.69999999999709</v>
      </c>
      <c r="G40" s="117">
        <f t="shared" si="11"/>
        <v>-150</v>
      </c>
      <c r="H40" s="117">
        <f t="shared" si="11"/>
        <v>150</v>
      </c>
      <c r="I40" s="119">
        <f t="shared" si="11"/>
        <v>0</v>
      </c>
      <c r="J40" s="117">
        <f t="shared" si="11"/>
        <v>-150</v>
      </c>
      <c r="K40" s="117">
        <f t="shared" si="11"/>
        <v>150</v>
      </c>
      <c r="L40" s="118">
        <f t="shared" si="11"/>
        <v>0</v>
      </c>
      <c r="M40" s="120">
        <f t="shared" si="11"/>
        <v>-150</v>
      </c>
      <c r="N40" s="117">
        <f t="shared" si="11"/>
        <v>150</v>
      </c>
      <c r="O40" s="118">
        <f t="shared" si="11"/>
        <v>0</v>
      </c>
      <c r="P40" s="117">
        <f t="shared" si="11"/>
        <v>-150</v>
      </c>
      <c r="Q40" s="117">
        <f t="shared" si="11"/>
        <v>150</v>
      </c>
      <c r="R40" s="118">
        <f t="shared" si="11"/>
        <v>0</v>
      </c>
      <c r="S40" s="3"/>
    </row>
    <row r="41" spans="1:19" ht="15.75" thickBot="1" x14ac:dyDescent="0.3">
      <c r="A41" s="1"/>
      <c r="B41" s="121" t="s">
        <v>67</v>
      </c>
      <c r="C41" s="122" t="s">
        <v>68</v>
      </c>
      <c r="D41" s="123"/>
      <c r="E41" s="124"/>
      <c r="F41" s="125">
        <f>F40-D16</f>
        <v>-5200.2000000000025</v>
      </c>
      <c r="G41" s="123"/>
      <c r="H41" s="126"/>
      <c r="I41" s="127">
        <f>I40-G16</f>
        <v>-5995</v>
      </c>
      <c r="J41" s="128"/>
      <c r="K41" s="126"/>
      <c r="L41" s="125">
        <f>L40-J16</f>
        <v>-6190</v>
      </c>
      <c r="M41" s="129"/>
      <c r="N41" s="126"/>
      <c r="O41" s="125">
        <f>O40-M16</f>
        <v>-6150</v>
      </c>
      <c r="P41" s="123"/>
      <c r="Q41" s="126"/>
      <c r="R41" s="125">
        <f>R40-P16</f>
        <v>-6300</v>
      </c>
      <c r="S41" s="3"/>
    </row>
    <row r="42" spans="1:19" s="135" customFormat="1" ht="8.25" customHeight="1" thickBot="1" x14ac:dyDescent="0.3">
      <c r="A42" s="130"/>
      <c r="B42" s="131"/>
      <c r="C42" s="132"/>
      <c r="D42" s="130"/>
      <c r="E42" s="133"/>
      <c r="F42" s="133"/>
      <c r="G42" s="130"/>
      <c r="H42" s="133"/>
      <c r="I42" s="133"/>
      <c r="J42" s="133"/>
      <c r="K42" s="133"/>
      <c r="L42" s="134"/>
      <c r="M42" s="134"/>
      <c r="N42" s="134"/>
      <c r="O42" s="134"/>
      <c r="P42" s="134"/>
      <c r="Q42" s="134"/>
      <c r="R42" s="134"/>
      <c r="S42" s="134"/>
    </row>
    <row r="43" spans="1:19" s="135" customFormat="1" ht="15.75" customHeight="1" x14ac:dyDescent="0.25">
      <c r="A43" s="130"/>
      <c r="B43" s="136"/>
      <c r="C43" s="137" t="s">
        <v>69</v>
      </c>
      <c r="D43" s="138" t="s">
        <v>70</v>
      </c>
      <c r="E43" s="133"/>
      <c r="F43" s="139"/>
      <c r="G43" s="138" t="s">
        <v>71</v>
      </c>
      <c r="H43" s="133"/>
      <c r="I43" s="133"/>
      <c r="J43" s="138" t="s">
        <v>72</v>
      </c>
      <c r="K43" s="133"/>
      <c r="L43" s="133"/>
      <c r="M43" s="138" t="s">
        <v>73</v>
      </c>
      <c r="N43" s="134"/>
      <c r="O43" s="134"/>
      <c r="P43" s="138" t="s">
        <v>73</v>
      </c>
      <c r="Q43" s="134"/>
      <c r="R43" s="134"/>
      <c r="S43" s="134"/>
    </row>
    <row r="44" spans="1:19" ht="15.75" thickBot="1" x14ac:dyDescent="0.3">
      <c r="A44" s="1"/>
      <c r="B44" s="136"/>
      <c r="C44" s="140"/>
      <c r="D44" s="141">
        <v>393.9</v>
      </c>
      <c r="E44" s="133"/>
      <c r="F44" s="139"/>
      <c r="G44" s="141">
        <v>477.6</v>
      </c>
      <c r="H44" s="142"/>
      <c r="I44" s="142"/>
      <c r="J44" s="141">
        <v>476.7</v>
      </c>
      <c r="K44" s="142"/>
      <c r="L44" s="142"/>
      <c r="M44" s="141">
        <v>476.7</v>
      </c>
      <c r="N44" s="3"/>
      <c r="O44" s="3"/>
      <c r="P44" s="141">
        <v>476.7</v>
      </c>
      <c r="Q44" s="3"/>
      <c r="R44" s="3"/>
      <c r="S44" s="3"/>
    </row>
    <row r="45" spans="1:19" s="135" customFormat="1" ht="8.25" customHeight="1" thickBot="1" x14ac:dyDescent="0.3">
      <c r="A45" s="130"/>
      <c r="B45" s="136"/>
      <c r="C45" s="132"/>
      <c r="D45" s="133"/>
      <c r="E45" s="133"/>
      <c r="F45" s="139"/>
      <c r="G45" s="133"/>
      <c r="H45" s="133"/>
      <c r="I45" s="139"/>
      <c r="J45" s="139"/>
      <c r="K45" s="139"/>
      <c r="L45" s="134"/>
      <c r="M45" s="134"/>
      <c r="N45" s="134"/>
      <c r="O45" s="134"/>
      <c r="P45" s="134"/>
      <c r="Q45" s="134"/>
      <c r="R45" s="134"/>
      <c r="S45" s="134"/>
    </row>
    <row r="46" spans="1:19" s="135" customFormat="1" ht="37.5" customHeight="1" thickBot="1" x14ac:dyDescent="0.3">
      <c r="A46" s="130"/>
      <c r="B46" s="136"/>
      <c r="C46" s="137" t="s">
        <v>74</v>
      </c>
      <c r="D46" s="143" t="s">
        <v>75</v>
      </c>
      <c r="E46" s="144" t="s">
        <v>76</v>
      </c>
      <c r="F46" s="139"/>
      <c r="G46" s="143" t="s">
        <v>75</v>
      </c>
      <c r="H46" s="144" t="s">
        <v>76</v>
      </c>
      <c r="I46" s="134"/>
      <c r="J46" s="143" t="s">
        <v>75</v>
      </c>
      <c r="K46" s="144" t="s">
        <v>76</v>
      </c>
      <c r="L46" s="145"/>
      <c r="M46" s="143" t="s">
        <v>75</v>
      </c>
      <c r="N46" s="144" t="s">
        <v>76</v>
      </c>
      <c r="O46" s="134"/>
      <c r="P46" s="143" t="s">
        <v>75</v>
      </c>
      <c r="Q46" s="144" t="s">
        <v>76</v>
      </c>
      <c r="R46" s="134"/>
      <c r="S46" s="134"/>
    </row>
    <row r="47" spans="1:19" ht="15.75" thickBot="1" x14ac:dyDescent="0.3">
      <c r="A47" s="1"/>
      <c r="B47" s="146"/>
      <c r="C47" s="147"/>
      <c r="D47" s="148">
        <v>0</v>
      </c>
      <c r="E47" s="149">
        <v>0</v>
      </c>
      <c r="F47" s="139"/>
      <c r="G47" s="148">
        <v>0</v>
      </c>
      <c r="H47" s="149">
        <v>0</v>
      </c>
      <c r="I47" s="3"/>
      <c r="J47" s="148">
        <v>0</v>
      </c>
      <c r="K47" s="149">
        <v>0</v>
      </c>
      <c r="L47" s="142"/>
      <c r="M47" s="148">
        <v>0</v>
      </c>
      <c r="N47" s="149">
        <v>0</v>
      </c>
      <c r="O47" s="3"/>
      <c r="P47" s="148">
        <v>0</v>
      </c>
      <c r="Q47" s="149">
        <v>0</v>
      </c>
      <c r="R47" s="3"/>
      <c r="S47" s="3"/>
    </row>
    <row r="48" spans="1:19" x14ac:dyDescent="0.25">
      <c r="A48" s="1"/>
      <c r="B48" s="146"/>
      <c r="C48" s="132"/>
      <c r="D48" s="133"/>
      <c r="E48" s="133"/>
      <c r="F48" s="139"/>
      <c r="G48" s="133"/>
      <c r="H48" s="133"/>
      <c r="I48" s="139"/>
      <c r="J48" s="139"/>
      <c r="K48" s="139"/>
      <c r="L48" s="134"/>
      <c r="M48" s="3"/>
      <c r="N48" s="134"/>
      <c r="O48" s="134"/>
      <c r="P48" s="3"/>
      <c r="Q48" s="3"/>
      <c r="R48" s="3"/>
      <c r="S48" s="3"/>
    </row>
    <row r="49" spans="1:19" x14ac:dyDescent="0.25">
      <c r="A49" s="1"/>
      <c r="B49" s="146"/>
      <c r="C49" s="150" t="s">
        <v>77</v>
      </c>
      <c r="D49" s="151" t="s">
        <v>78</v>
      </c>
      <c r="E49" s="133"/>
      <c r="F49" s="3"/>
      <c r="G49" s="151" t="s">
        <v>79</v>
      </c>
      <c r="H49" s="3"/>
      <c r="I49" s="3"/>
      <c r="J49" s="151" t="s">
        <v>80</v>
      </c>
      <c r="K49" s="3"/>
      <c r="L49" s="152"/>
      <c r="M49" s="151" t="s">
        <v>81</v>
      </c>
      <c r="N49" s="152"/>
      <c r="O49" s="152"/>
      <c r="P49" s="151" t="s">
        <v>82</v>
      </c>
      <c r="Q49" s="3"/>
      <c r="R49" s="3"/>
      <c r="S49" s="3"/>
    </row>
    <row r="50" spans="1:19" x14ac:dyDescent="0.25">
      <c r="A50" s="1"/>
      <c r="B50" s="146"/>
      <c r="C50" s="153" t="s">
        <v>83</v>
      </c>
      <c r="D50" s="154"/>
      <c r="E50" s="133"/>
      <c r="F50" s="3"/>
      <c r="G50" s="154"/>
      <c r="H50" s="3"/>
      <c r="I50" s="3"/>
      <c r="J50" s="154"/>
      <c r="K50" s="3"/>
      <c r="L50" s="155"/>
      <c r="M50" s="154"/>
      <c r="N50" s="155"/>
      <c r="O50" s="155"/>
      <c r="P50" s="154"/>
      <c r="Q50" s="3"/>
      <c r="R50" s="3"/>
      <c r="S50" s="3"/>
    </row>
    <row r="51" spans="1:19" x14ac:dyDescent="0.25">
      <c r="A51" s="1"/>
      <c r="B51" s="146"/>
      <c r="C51" s="153" t="s">
        <v>84</v>
      </c>
      <c r="D51" s="154">
        <v>819</v>
      </c>
      <c r="E51" s="133"/>
      <c r="F51" s="3"/>
      <c r="G51" s="154">
        <v>210</v>
      </c>
      <c r="H51" s="3"/>
      <c r="I51" s="3"/>
      <c r="J51" s="154">
        <v>500</v>
      </c>
      <c r="K51" s="3"/>
      <c r="L51" s="155"/>
      <c r="M51" s="154">
        <v>300</v>
      </c>
      <c r="N51" s="155"/>
      <c r="O51" s="155"/>
      <c r="P51" s="154">
        <v>250</v>
      </c>
      <c r="Q51" s="3"/>
      <c r="R51" s="3"/>
      <c r="S51" s="3"/>
    </row>
    <row r="52" spans="1:19" x14ac:dyDescent="0.25">
      <c r="A52" s="1"/>
      <c r="B52" s="146"/>
      <c r="C52" s="153" t="s">
        <v>85</v>
      </c>
      <c r="D52" s="154">
        <v>453.2</v>
      </c>
      <c r="E52" s="133"/>
      <c r="F52" s="3"/>
      <c r="G52" s="154">
        <v>315</v>
      </c>
      <c r="H52" s="3"/>
      <c r="I52" s="3"/>
      <c r="J52" s="154">
        <v>358</v>
      </c>
      <c r="K52" s="3"/>
      <c r="L52" s="155"/>
      <c r="M52" s="154">
        <v>200</v>
      </c>
      <c r="N52" s="155"/>
      <c r="O52" s="155"/>
      <c r="P52" s="154">
        <v>200</v>
      </c>
      <c r="Q52" s="3"/>
      <c r="R52" s="3"/>
      <c r="S52" s="3"/>
    </row>
    <row r="53" spans="1:19" x14ac:dyDescent="0.25">
      <c r="A53" s="1"/>
      <c r="B53" s="146"/>
      <c r="C53" s="153" t="s">
        <v>86</v>
      </c>
      <c r="D53" s="154">
        <v>224.6</v>
      </c>
      <c r="E53" s="133"/>
      <c r="F53" s="3"/>
      <c r="G53" s="154">
        <v>180</v>
      </c>
      <c r="H53" s="3"/>
      <c r="I53" s="3"/>
      <c r="J53" s="154">
        <v>280</v>
      </c>
      <c r="K53" s="3"/>
      <c r="L53" s="155"/>
      <c r="M53" s="154">
        <v>250</v>
      </c>
      <c r="N53" s="155"/>
      <c r="O53" s="155"/>
      <c r="P53" s="154">
        <v>250</v>
      </c>
      <c r="Q53" s="3"/>
      <c r="R53" s="3"/>
      <c r="S53" s="3"/>
    </row>
    <row r="54" spans="1:19" x14ac:dyDescent="0.25">
      <c r="A54" s="1"/>
      <c r="B54" s="146"/>
      <c r="C54" s="156" t="s">
        <v>87</v>
      </c>
      <c r="D54" s="154">
        <v>277.8</v>
      </c>
      <c r="E54" s="133"/>
      <c r="F54" s="3"/>
      <c r="G54" s="154">
        <v>86</v>
      </c>
      <c r="H54" s="3"/>
      <c r="I54" s="3"/>
      <c r="J54" s="154">
        <v>80</v>
      </c>
      <c r="K54" s="3"/>
      <c r="L54" s="155"/>
      <c r="M54" s="154">
        <v>80</v>
      </c>
      <c r="N54" s="155"/>
      <c r="O54" s="155"/>
      <c r="P54" s="154">
        <v>80</v>
      </c>
      <c r="Q54" s="3"/>
      <c r="R54" s="3"/>
      <c r="S54" s="3"/>
    </row>
    <row r="55" spans="1:19" ht="10.5" customHeight="1" x14ac:dyDescent="0.25">
      <c r="A55" s="1"/>
      <c r="B55" s="146"/>
      <c r="C55" s="132"/>
      <c r="D55" s="133"/>
      <c r="E55" s="1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6"/>
      <c r="C56" s="150" t="s">
        <v>88</v>
      </c>
      <c r="D56" s="151" t="s">
        <v>78</v>
      </c>
      <c r="E56" s="133"/>
      <c r="F56" s="139"/>
      <c r="G56" s="151" t="s">
        <v>89</v>
      </c>
      <c r="H56" s="133"/>
      <c r="I56" s="139"/>
      <c r="J56" s="151" t="s">
        <v>80</v>
      </c>
      <c r="K56" s="139"/>
      <c r="L56" s="3"/>
      <c r="M56" s="151" t="s">
        <v>81</v>
      </c>
      <c r="N56" s="152"/>
      <c r="O56" s="152"/>
      <c r="P56" s="151" t="s">
        <v>82</v>
      </c>
      <c r="Q56" s="3"/>
      <c r="R56" s="3"/>
      <c r="S56" s="3"/>
    </row>
    <row r="57" spans="1:19" x14ac:dyDescent="0.25">
      <c r="A57" s="1"/>
      <c r="B57" s="146"/>
      <c r="C57" s="153"/>
      <c r="D57" s="157">
        <v>60.8</v>
      </c>
      <c r="E57" s="133"/>
      <c r="F57" s="139"/>
      <c r="G57" s="157">
        <v>60</v>
      </c>
      <c r="H57" s="133"/>
      <c r="I57" s="139"/>
      <c r="J57" s="157">
        <v>60</v>
      </c>
      <c r="K57" s="139"/>
      <c r="L57" s="3"/>
      <c r="M57" s="157">
        <v>60</v>
      </c>
      <c r="N57" s="3"/>
      <c r="O57" s="3"/>
      <c r="P57" s="157">
        <v>60</v>
      </c>
      <c r="Q57" s="3"/>
      <c r="R57" s="3"/>
      <c r="S57" s="3"/>
    </row>
    <row r="58" spans="1:19" x14ac:dyDescent="0.25">
      <c r="A58" s="1"/>
      <c r="B58" s="146"/>
      <c r="C58" s="132"/>
      <c r="D58" s="133"/>
      <c r="E58" s="133"/>
      <c r="F58" s="139"/>
      <c r="G58" s="133"/>
      <c r="H58" s="133"/>
      <c r="I58" s="139"/>
      <c r="J58" s="139"/>
      <c r="K58" s="139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8" t="s">
        <v>90</v>
      </c>
      <c r="C59" s="159"/>
      <c r="D59" s="160"/>
      <c r="E59" s="160"/>
      <c r="F59" s="160"/>
      <c r="G59" s="160"/>
      <c r="H59" s="160"/>
      <c r="I59" s="160"/>
      <c r="J59" s="160"/>
      <c r="K59" s="160"/>
      <c r="L59" s="161"/>
      <c r="M59" s="161"/>
      <c r="N59" s="161"/>
      <c r="O59" s="161"/>
      <c r="P59" s="161"/>
      <c r="Q59" s="161"/>
      <c r="R59" s="162"/>
      <c r="S59" s="3"/>
    </row>
    <row r="60" spans="1:19" x14ac:dyDescent="0.25">
      <c r="A60" s="1"/>
      <c r="B60" s="163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64"/>
      <c r="S60" s="3"/>
    </row>
    <row r="61" spans="1:19" x14ac:dyDescent="0.25">
      <c r="A61" s="1"/>
      <c r="B61" s="165"/>
      <c r="C61" s="166"/>
      <c r="D61" s="166"/>
      <c r="E61" s="166"/>
      <c r="F61" s="166"/>
      <c r="G61" s="166"/>
      <c r="H61" s="166"/>
      <c r="I61" s="166"/>
      <c r="J61" s="166"/>
      <c r="K61" s="166"/>
      <c r="L61" s="135"/>
      <c r="M61" s="135"/>
      <c r="N61" s="135"/>
      <c r="O61" s="135"/>
      <c r="P61" s="135"/>
      <c r="Q61" s="135"/>
      <c r="R61" s="164"/>
      <c r="S61" s="3"/>
    </row>
    <row r="62" spans="1:19" x14ac:dyDescent="0.25">
      <c r="A62" s="1"/>
      <c r="B62" s="165"/>
      <c r="C62" s="166"/>
      <c r="D62" s="166"/>
      <c r="E62" s="166"/>
      <c r="F62" s="166"/>
      <c r="G62" s="166"/>
      <c r="H62" s="166"/>
      <c r="I62" s="166"/>
      <c r="J62" s="166"/>
      <c r="K62" s="166"/>
      <c r="L62" s="135"/>
      <c r="M62" s="135"/>
      <c r="N62" s="135"/>
      <c r="O62" s="135"/>
      <c r="P62" s="135"/>
      <c r="Q62" s="135"/>
      <c r="R62" s="164"/>
      <c r="S62" s="3"/>
    </row>
    <row r="63" spans="1:19" x14ac:dyDescent="0.25">
      <c r="A63" s="1"/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35"/>
      <c r="M63" s="135"/>
      <c r="N63" s="135"/>
      <c r="O63" s="135"/>
      <c r="P63" s="135"/>
      <c r="Q63" s="135"/>
      <c r="R63" s="164"/>
      <c r="S63" s="3"/>
    </row>
    <row r="64" spans="1:19" x14ac:dyDescent="0.25">
      <c r="A64" s="1"/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35"/>
      <c r="M64" s="135"/>
      <c r="N64" s="135"/>
      <c r="O64" s="135"/>
      <c r="P64" s="135"/>
      <c r="Q64" s="135"/>
      <c r="R64" s="164"/>
      <c r="S64" s="3"/>
    </row>
    <row r="65" spans="1:19" x14ac:dyDescent="0.25">
      <c r="A65" s="1"/>
      <c r="B65" s="167"/>
      <c r="C65" s="168"/>
      <c r="D65" s="169"/>
      <c r="E65" s="169"/>
      <c r="F65" s="169"/>
      <c r="G65" s="169"/>
      <c r="H65" s="169"/>
      <c r="I65" s="169"/>
      <c r="J65" s="169"/>
      <c r="K65" s="169"/>
      <c r="L65" s="135"/>
      <c r="M65" s="135"/>
      <c r="N65" s="135"/>
      <c r="O65" s="135"/>
      <c r="P65" s="135"/>
      <c r="Q65" s="135"/>
      <c r="R65" s="164"/>
      <c r="S65" s="3"/>
    </row>
    <row r="66" spans="1:19" x14ac:dyDescent="0.25">
      <c r="A66" s="1"/>
      <c r="B66" s="170"/>
      <c r="C66" s="171"/>
      <c r="D66" s="169"/>
      <c r="E66" s="169"/>
      <c r="F66" s="169"/>
      <c r="G66" s="169"/>
      <c r="H66" s="169"/>
      <c r="I66" s="169"/>
      <c r="J66" s="169"/>
      <c r="K66" s="169"/>
      <c r="L66" s="135"/>
      <c r="M66" s="135"/>
      <c r="N66" s="135"/>
      <c r="O66" s="135"/>
      <c r="P66" s="135"/>
      <c r="Q66" s="135"/>
      <c r="R66" s="164"/>
      <c r="S66" s="3"/>
    </row>
    <row r="67" spans="1:19" x14ac:dyDescent="0.25">
      <c r="A67" s="1"/>
      <c r="B67" s="167"/>
      <c r="C67" s="172"/>
      <c r="D67" s="169"/>
      <c r="E67" s="169"/>
      <c r="F67" s="169"/>
      <c r="G67" s="169"/>
      <c r="H67" s="169"/>
      <c r="I67" s="169"/>
      <c r="J67" s="169"/>
      <c r="K67" s="169"/>
      <c r="L67" s="135"/>
      <c r="M67" s="135"/>
      <c r="N67" s="135"/>
      <c r="O67" s="135"/>
      <c r="P67" s="135"/>
      <c r="Q67" s="135"/>
      <c r="R67" s="164"/>
      <c r="S67" s="3"/>
    </row>
    <row r="68" spans="1:19" x14ac:dyDescent="0.25">
      <c r="A68" s="1"/>
      <c r="B68" s="167"/>
      <c r="C68" s="172"/>
      <c r="D68" s="169"/>
      <c r="E68" s="169"/>
      <c r="F68" s="169"/>
      <c r="G68" s="169"/>
      <c r="H68" s="169"/>
      <c r="I68" s="169"/>
      <c r="J68" s="169"/>
      <c r="K68" s="169"/>
      <c r="L68" s="135"/>
      <c r="M68" s="135"/>
      <c r="N68" s="135"/>
      <c r="O68" s="135"/>
      <c r="P68" s="135"/>
      <c r="Q68" s="135"/>
      <c r="R68" s="164"/>
      <c r="S68" s="3"/>
    </row>
    <row r="69" spans="1:19" x14ac:dyDescent="0.25">
      <c r="A69" s="1"/>
      <c r="B69" s="173"/>
      <c r="C69" s="174"/>
      <c r="D69" s="175"/>
      <c r="E69" s="175"/>
      <c r="F69" s="175"/>
      <c r="G69" s="175"/>
      <c r="H69" s="175"/>
      <c r="I69" s="175"/>
      <c r="J69" s="175"/>
      <c r="K69" s="175"/>
      <c r="L69" s="176"/>
      <c r="M69" s="176"/>
      <c r="N69" s="176"/>
      <c r="O69" s="176"/>
      <c r="P69" s="176"/>
      <c r="Q69" s="176"/>
      <c r="R69" s="177"/>
      <c r="S69" s="3"/>
    </row>
    <row r="70" spans="1:19" x14ac:dyDescent="0.25">
      <c r="A70" s="130"/>
      <c r="B70" s="178"/>
      <c r="C70" s="179"/>
      <c r="D70" s="180"/>
      <c r="E70" s="180"/>
      <c r="F70" s="180"/>
      <c r="G70" s="180"/>
      <c r="H70" s="180"/>
      <c r="I70" s="180"/>
      <c r="J70" s="180"/>
      <c r="K70" s="180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1" t="s">
        <v>91</v>
      </c>
      <c r="C72" s="182">
        <v>44438</v>
      </c>
      <c r="D72" s="169"/>
      <c r="E72" s="181"/>
      <c r="F72" s="181" t="s">
        <v>92</v>
      </c>
      <c r="G72" s="183" t="s">
        <v>93</v>
      </c>
      <c r="H72" s="181"/>
      <c r="I72" s="181"/>
      <c r="J72" s="181"/>
      <c r="K72" s="181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1"/>
      <c r="C74" s="181"/>
      <c r="D74" s="184"/>
      <c r="E74" s="181"/>
      <c r="F74" s="181" t="s">
        <v>94</v>
      </c>
      <c r="G74" s="185"/>
      <c r="H74" s="181"/>
      <c r="I74" s="181"/>
      <c r="J74" s="181"/>
      <c r="K74" s="181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1"/>
      <c r="C75" s="181"/>
      <c r="D75" s="184"/>
      <c r="E75" s="181"/>
      <c r="F75" s="181"/>
      <c r="G75" s="185"/>
      <c r="H75" s="181"/>
      <c r="I75" s="181"/>
      <c r="J75" s="181"/>
      <c r="K75" s="181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0"/>
      <c r="B77" s="178"/>
      <c r="C77" s="179"/>
      <c r="D77" s="180"/>
      <c r="E77" s="180"/>
      <c r="F77" s="180"/>
      <c r="G77" s="180"/>
      <c r="H77" s="180"/>
      <c r="I77" s="180"/>
      <c r="J77" s="180"/>
      <c r="K77" s="180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7.ZŠ</vt:lpstr>
      <vt:lpstr>'7.ZŠ'!Oblast_tisku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2021-12-20T12:07:51Z</dcterms:created>
  <dcterms:modified xsi:type="dcterms:W3CDTF">2021-12-20T12:07:52Z</dcterms:modified>
</cp:coreProperties>
</file>