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Na Příkopech" sheetId="1" r:id="rId1"/>
  </sheets>
  <externalReferences>
    <externalReference r:id="rId2"/>
  </externalReferences>
  <definedNames>
    <definedName name="_xlnm.Print_Area" localSheetId="0">'ZŠ Na Příkopech'!$A$1:$S$77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M40" i="1"/>
  <c r="Q39" i="1"/>
  <c r="P39" i="1"/>
  <c r="N39" i="1"/>
  <c r="M39" i="1"/>
  <c r="R38" i="1"/>
  <c r="O38" i="1"/>
  <c r="K38" i="1"/>
  <c r="L38" i="1" s="1"/>
  <c r="J38" i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F36" i="1" s="1"/>
  <c r="D36" i="1"/>
  <c r="R35" i="1"/>
  <c r="R39" i="1" s="1"/>
  <c r="O35" i="1"/>
  <c r="O39" i="1" s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R32" i="1"/>
  <c r="O32" i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J29" i="1"/>
  <c r="L29" i="1" s="1"/>
  <c r="H29" i="1"/>
  <c r="G29" i="1"/>
  <c r="I29" i="1" s="1"/>
  <c r="F29" i="1"/>
  <c r="E29" i="1"/>
  <c r="D29" i="1"/>
  <c r="R28" i="1"/>
  <c r="O28" i="1"/>
  <c r="K28" i="1"/>
  <c r="K39" i="1" s="1"/>
  <c r="J28" i="1"/>
  <c r="J39" i="1" s="1"/>
  <c r="I28" i="1"/>
  <c r="H28" i="1"/>
  <c r="G28" i="1"/>
  <c r="G39" i="1" s="1"/>
  <c r="E28" i="1"/>
  <c r="E39" i="1" s="1"/>
  <c r="D28" i="1"/>
  <c r="Q24" i="1"/>
  <c r="P24" i="1"/>
  <c r="P40" i="1" s="1"/>
  <c r="N24" i="1"/>
  <c r="N40" i="1" s="1"/>
  <c r="M24" i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E21" i="1"/>
  <c r="D21" i="1"/>
  <c r="F21" i="1" s="1"/>
  <c r="R20" i="1"/>
  <c r="O20" i="1"/>
  <c r="K20" i="1"/>
  <c r="L20" i="1" s="1"/>
  <c r="J20" i="1"/>
  <c r="I20" i="1"/>
  <c r="H20" i="1"/>
  <c r="F20" i="1"/>
  <c r="E20" i="1"/>
  <c r="D20" i="1"/>
  <c r="R19" i="1"/>
  <c r="O19" i="1"/>
  <c r="K19" i="1"/>
  <c r="J19" i="1"/>
  <c r="L19" i="1" s="1"/>
  <c r="I19" i="1"/>
  <c r="H19" i="1"/>
  <c r="G19" i="1"/>
  <c r="E19" i="1"/>
  <c r="F19" i="1" s="1"/>
  <c r="D19" i="1"/>
  <c r="R18" i="1"/>
  <c r="O18" i="1"/>
  <c r="L18" i="1"/>
  <c r="K18" i="1"/>
  <c r="J18" i="1"/>
  <c r="I18" i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L16" i="1"/>
  <c r="K16" i="1"/>
  <c r="J16" i="1"/>
  <c r="H16" i="1"/>
  <c r="H24" i="1" s="1"/>
  <c r="G16" i="1"/>
  <c r="G24" i="1" s="1"/>
  <c r="G40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K15" i="1"/>
  <c r="L15" i="1" s="1"/>
  <c r="L24" i="1" s="1"/>
  <c r="J15" i="1"/>
  <c r="J24" i="1" s="1"/>
  <c r="H15" i="1"/>
  <c r="I15" i="1" s="1"/>
  <c r="F15" i="1"/>
  <c r="E15" i="1"/>
  <c r="E24" i="1" s="1"/>
  <c r="E40" i="1" s="1"/>
  <c r="D15" i="1"/>
  <c r="D8" i="1"/>
  <c r="D6" i="1"/>
  <c r="D4" i="1"/>
  <c r="H40" i="1" l="1"/>
  <c r="F39" i="1"/>
  <c r="J40" i="1"/>
  <c r="F24" i="1"/>
  <c r="I39" i="1"/>
  <c r="I24" i="1"/>
  <c r="K24" i="1"/>
  <c r="K40" i="1" s="1"/>
  <c r="L28" i="1"/>
  <c r="L39" i="1" s="1"/>
  <c r="L40" i="1" s="1"/>
  <c r="L41" i="1" s="1"/>
  <c r="D24" i="1"/>
  <c r="H39" i="1"/>
  <c r="I16" i="1"/>
  <c r="F28" i="1"/>
  <c r="D39" i="1"/>
  <c r="I40" i="1" l="1"/>
  <c r="I41" i="1" s="1"/>
  <c r="D40" i="1"/>
  <c r="F40" i="1"/>
  <c r="F41" i="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<sst xmlns="http://schemas.openxmlformats.org/spreadsheetml/2006/main" count="151" uniqueCount="97">
  <si>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</si>
  <si>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</si>
  <si>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</si>
  <si>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</si>
  <si>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</si>
  <si>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</si>
  <si>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</si>
  <si>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</si>
  <si>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</si>
  <si>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</si>
  <si>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</si>
  <si>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</si>
  <si>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</si>
  <si>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</si>
  <si>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</si>
  <si>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</si>
  <si>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</si>
  <si>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</si>
  <si>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</si>
  <si>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</si>
  <si>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</si>
  <si>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</si>
  <si>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</si>
  <si>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</si>
  <si>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</si>
  <si>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</si>
  <si>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</si>
  <si>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</si>
  <si>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</si>
  <si>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</si>
  <si>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</si>
  <si>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</si>
  <si>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</si>
  <si>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</si>
  <si>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</si>
  <si>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</si>
  <si>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</si>
  <si>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</si>
  <si>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</si>
  <si>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</si>
  <si>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</si>
  <si>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</si>
  <si>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</si>
  <si>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</si>
  <si>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</si>
  <si>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</si>
  <si>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</si>
  <si>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</si>
  <si>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</si>
  <si>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</si>
  <si>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</si>
  <si>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</si>
  <si>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</si>
  <si>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</si>
  <si>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</si>
  <si>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</si>
  <si>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</si>
  <si>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</si>
  <si>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</si>
  <si>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</si>
  <si>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</si>
  <si>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</si>
  <si>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</si>
  <si>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</si>
  <si>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</si>
  <si>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</si>
  <si>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</si>
  <si>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</si>
  <si>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</si>
  <si>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</si>
  <si>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</si>
  <si>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</si>
  <si>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</si>
  <si>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</si>
  <si>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</si>
  <si>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</si>
  <si>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</si>
  <si>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</si>
  <si>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</si>
  <si>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</si>
  <si>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</si>
  <si>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</si>
  <si>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</si>
  <si>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</si>
  <si>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</si>
  <si>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</si>
  <si>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</si>
  <si>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</si>
  <si>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</si>
  <si>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</si>
  <si>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</si>
  <si>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v r. 2021 bude profinancována poslední část projektu ŠABLONY ve výši 600 tis</t>
  </si>
  <si>
    <t>Dne:</t>
  </si>
  <si>
    <t>Moravcová Marcela</t>
  </si>
  <si>
    <t xml:space="preserve">Schválil: </t>
  </si>
  <si>
    <t>Hons Miloslav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</si>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</sst>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13" fillId="0" borderId="56" xfId="0" applyFont="1" applyFill="1" applyBorder="1"/>
    <xf numFmtId="0" fontId="13" fillId="0" borderId="0" xfId="0" applyFont="1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5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5" fillId="0" borderId="56" xfId="1" applyFont="1" applyFill="1" applyBorder="1" applyProtection="1"/>
    <xf numFmtId="0" fontId="15" fillId="0" borderId="0" xfId="1" applyFont="1" applyFill="1" applyBorder="1" applyProtection="1"/>
    <xf numFmtId="0" fontId="15" fillId="0" borderId="0" xfId="0" applyFont="1" applyFill="1" applyBorder="1"/>
    <xf numFmtId="0" fontId="15" fillId="0" borderId="25" xfId="1" applyFont="1" applyBorder="1" applyProtection="1"/>
    <xf numFmtId="0" fontId="15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5" fillId="2" borderId="0" xfId="1" applyFont="1" applyFill="1" applyBorder="1" applyProtection="1"/>
    <xf numFmtId="0" fontId="15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NR%202020%20-%20p&#345;&#237;sp&#283;vkov&#233;%20organiz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Š Zahradní"/>
      <sheetName val="ZŠ Na Příkopech"/>
      <sheetName val="ZŠ Kadaňská"/>
      <sheetName val="ZŠ Písečná"/>
      <sheetName val="HŠ Hornická"/>
      <sheetName val="ZŠ Školní"/>
      <sheetName val="ZŠ AK. Heyrovsk."/>
      <sheetName val="ZŠ Březenecká"/>
      <sheetName val="ZŠaMŠ 17. list."/>
      <sheetName val="ZUŠ TGM"/>
      <sheetName val="ZŠSaMŠ Palachova"/>
      <sheetName val="MŠ CV"/>
      <sheetName val="SVČ Domeček"/>
    </sheetNames>
    <sheetDataSet>
      <sheetData sheetId="0"/>
      <sheetData sheetId="1">
        <row r="4">
          <cell r="D4" t="str">
            <v>Základní škola Chomutov, Na Příkopech 895</v>
          </cell>
        </row>
        <row r="6">
          <cell r="D6">
            <v>46789685</v>
          </cell>
        </row>
        <row r="8">
          <cell r="D8" t="str">
            <v>Na Příkopech 895, Chomutov</v>
          </cell>
        </row>
        <row r="15">
          <cell r="G15">
            <v>1917.5</v>
          </cell>
          <cell r="H15">
            <v>323.5</v>
          </cell>
          <cell r="Y15">
            <v>2000</v>
          </cell>
          <cell r="Z15">
            <v>0</v>
          </cell>
        </row>
        <row r="16">
          <cell r="G16">
            <v>4399</v>
          </cell>
          <cell r="J16">
            <v>4450</v>
          </cell>
          <cell r="Y16">
            <v>4500</v>
          </cell>
        </row>
        <row r="17">
          <cell r="G17">
            <v>503</v>
          </cell>
          <cell r="Y17">
            <v>1200</v>
          </cell>
        </row>
        <row r="18">
          <cell r="G18">
            <v>30274.6</v>
          </cell>
          <cell r="Y18">
            <v>37500</v>
          </cell>
        </row>
        <row r="19">
          <cell r="G19">
            <v>0</v>
          </cell>
          <cell r="Y19">
            <v>0</v>
          </cell>
        </row>
        <row r="20">
          <cell r="G20">
            <v>1588.7</v>
          </cell>
          <cell r="Y20">
            <v>100</v>
          </cell>
        </row>
        <row r="21">
          <cell r="G21">
            <v>1540.1</v>
          </cell>
          <cell r="Y21">
            <v>1450</v>
          </cell>
        </row>
        <row r="22">
          <cell r="G22">
            <v>0</v>
          </cell>
          <cell r="Y22">
            <v>0</v>
          </cell>
        </row>
        <row r="23">
          <cell r="G23">
            <v>0</v>
          </cell>
          <cell r="Y23">
            <v>0</v>
          </cell>
        </row>
        <row r="28">
          <cell r="G28">
            <v>504.9</v>
          </cell>
          <cell r="M28">
            <v>330</v>
          </cell>
          <cell r="Y28">
            <v>390</v>
          </cell>
        </row>
        <row r="29">
          <cell r="G29">
            <v>2853.9</v>
          </cell>
          <cell r="H29">
            <v>44</v>
          </cell>
          <cell r="M29">
            <v>3011</v>
          </cell>
          <cell r="Y29">
            <v>2990</v>
          </cell>
        </row>
        <row r="30">
          <cell r="G30">
            <v>1726.4</v>
          </cell>
          <cell r="H30">
            <v>101.9</v>
          </cell>
          <cell r="M30">
            <v>1950</v>
          </cell>
          <cell r="Y30">
            <v>2020</v>
          </cell>
        </row>
        <row r="31">
          <cell r="G31">
            <v>1977.6</v>
          </cell>
          <cell r="M31">
            <v>1500</v>
          </cell>
          <cell r="Y31">
            <v>1760</v>
          </cell>
        </row>
        <row r="32">
          <cell r="G32">
            <v>23613.3</v>
          </cell>
          <cell r="M32">
            <v>25584</v>
          </cell>
          <cell r="Y32">
            <v>26900</v>
          </cell>
        </row>
        <row r="33">
          <cell r="G33">
            <v>22951.1</v>
          </cell>
          <cell r="M33">
            <v>25400</v>
          </cell>
          <cell r="Y33">
            <v>0</v>
          </cell>
        </row>
        <row r="34">
          <cell r="G34">
            <v>662.2</v>
          </cell>
          <cell r="M34">
            <v>154</v>
          </cell>
          <cell r="Y34">
            <v>0</v>
          </cell>
        </row>
        <row r="35">
          <cell r="G35">
            <v>7789</v>
          </cell>
          <cell r="M35">
            <v>8946</v>
          </cell>
          <cell r="Y35">
            <v>10600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590</v>
          </cell>
          <cell r="M37">
            <v>584</v>
          </cell>
          <cell r="Y37">
            <v>598</v>
          </cell>
        </row>
        <row r="38">
          <cell r="G38">
            <v>1213.7</v>
          </cell>
          <cell r="M38">
            <v>195</v>
          </cell>
          <cell r="Y38">
            <v>1492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00B050"/>
  </sheetPr>
  <dimension ref="A1:S264"/>
  <sheetViews>
    <sheetView showGridLines="0" tabSelected="1" zoomScale="80" zoomScaleNormal="80" zoomScaleSheetLayoutView="80" workbookViewId="0">
      <selection activeCell="G74" sqref="G7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'[1]ZŠ Na Příkopech'!D4:U4</f>
        <v>Základní škola Chomutov, Na Příkopech 895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'[1]ZŠ Na Příkopech'!D6</f>
        <v>46789685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'[1]ZŠ Na Příkopech'!D8:U8</f>
        <v>Na Příkopech 895,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'[1]ZŠ Na Příkopech'!G15</f>
        <v>1917.5</v>
      </c>
      <c r="E15" s="47">
        <f>'[1]ZŠ Na Příkopech'!H15</f>
        <v>323.5</v>
      </c>
      <c r="F15" s="48">
        <f t="shared" ref="F15:F23" si="0">D15+E15</f>
        <v>2241</v>
      </c>
      <c r="G15" s="46">
        <v>2000</v>
      </c>
      <c r="H15" s="47">
        <f>'[1]ZŠ Na Příkopech'!K15</f>
        <v>0</v>
      </c>
      <c r="I15" s="49">
        <f t="shared" ref="I15:I23" si="1">G15+H15</f>
        <v>2000</v>
      </c>
      <c r="J15" s="50">
        <f>'[1]ZŠ Na Příkopech'!Y15</f>
        <v>2000</v>
      </c>
      <c r="K15" s="51">
        <f>'[1]ZŠ Na Příkopech'!Z15</f>
        <v>0</v>
      </c>
      <c r="L15" s="52">
        <f t="shared" ref="L15:L23" si="2">J15+K15</f>
        <v>2000</v>
      </c>
      <c r="M15" s="53">
        <v>2000</v>
      </c>
      <c r="N15" s="47"/>
      <c r="O15" s="48">
        <f t="shared" ref="O15:O23" si="3">M15+N15</f>
        <v>2000</v>
      </c>
      <c r="P15" s="46">
        <v>2000</v>
      </c>
      <c r="Q15" s="47"/>
      <c r="R15" s="48">
        <f t="shared" ref="R15:R23" si="4">P15+Q15</f>
        <v>2000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'[1]ZŠ Na Příkopech'!G16</f>
        <v>4399</v>
      </c>
      <c r="E16" s="56">
        <f>'[1]ZŠ Na Příkopech'!H16</f>
        <v>0</v>
      </c>
      <c r="F16" s="48">
        <f t="shared" si="0"/>
        <v>4399</v>
      </c>
      <c r="G16" s="46">
        <f>'[1]ZŠ Na Příkopech'!J16</f>
        <v>4450</v>
      </c>
      <c r="H16" s="56">
        <f>'[1]ZŠ Na Příkopech'!K16</f>
        <v>0</v>
      </c>
      <c r="I16" s="49">
        <f t="shared" si="1"/>
        <v>4450</v>
      </c>
      <c r="J16" s="57">
        <f>'[1]ZŠ Na Příkopech'!Y16</f>
        <v>4500</v>
      </c>
      <c r="K16" s="58">
        <f>'[1]ZŠ Na Příkopech'!Z16</f>
        <v>0</v>
      </c>
      <c r="L16" s="59">
        <f t="shared" si="2"/>
        <v>4500</v>
      </c>
      <c r="M16" s="60">
        <v>4500</v>
      </c>
      <c r="N16" s="56"/>
      <c r="O16" s="48">
        <f t="shared" si="3"/>
        <v>4500</v>
      </c>
      <c r="P16" s="61">
        <v>4500</v>
      </c>
      <c r="Q16" s="56"/>
      <c r="R16" s="48">
        <f t="shared" si="4"/>
        <v>4500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'[1]ZŠ Na Příkopech'!G17</f>
        <v>503</v>
      </c>
      <c r="E17" s="56">
        <f>'[1]ZŠ Na Příkopech'!H17</f>
        <v>0</v>
      </c>
      <c r="F17" s="48">
        <f t="shared" si="0"/>
        <v>503</v>
      </c>
      <c r="G17" s="46">
        <f>'[1]ZŠ Na Příkopech'!J17</f>
        <v>0</v>
      </c>
      <c r="H17" s="56">
        <f>'[1]ZŠ Na Příkopech'!K17</f>
        <v>0</v>
      </c>
      <c r="I17" s="49">
        <f t="shared" si="1"/>
        <v>0</v>
      </c>
      <c r="J17" s="57">
        <f>'[1]ZŠ Na Příkopech'!Y17</f>
        <v>1200</v>
      </c>
      <c r="K17" s="58">
        <f>'[1]ZŠ Na Příkopech'!Z17</f>
        <v>0</v>
      </c>
      <c r="L17" s="59">
        <f t="shared" si="2"/>
        <v>1200</v>
      </c>
      <c r="M17" s="60">
        <v>600</v>
      </c>
      <c r="N17" s="63"/>
      <c r="O17" s="48">
        <f t="shared" si="3"/>
        <v>600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'[1]ZŠ Na Příkopech'!G18</f>
        <v>30274.6</v>
      </c>
      <c r="E18" s="47">
        <f>'[1]ZŠ Na Příkopech'!H18</f>
        <v>0</v>
      </c>
      <c r="F18" s="48">
        <f t="shared" si="0"/>
        <v>30274.6</v>
      </c>
      <c r="G18" s="46">
        <v>34500</v>
      </c>
      <c r="H18" s="47">
        <v>0</v>
      </c>
      <c r="I18" s="49">
        <f t="shared" si="1"/>
        <v>34500</v>
      </c>
      <c r="J18" s="57">
        <f>'[1]ZŠ Na Příkopech'!Y18</f>
        <v>37500</v>
      </c>
      <c r="K18" s="58">
        <f>'[1]ZŠ Na Příkopech'!Z18</f>
        <v>0</v>
      </c>
      <c r="L18" s="59">
        <f t="shared" si="2"/>
        <v>37500</v>
      </c>
      <c r="M18" s="60">
        <v>37500</v>
      </c>
      <c r="N18" s="47"/>
      <c r="O18" s="48">
        <f t="shared" si="3"/>
        <v>37500</v>
      </c>
      <c r="P18" s="61">
        <v>37500</v>
      </c>
      <c r="Q18" s="47"/>
      <c r="R18" s="48">
        <f t="shared" si="4"/>
        <v>37500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'[1]ZŠ Na Příkopech'!G19</f>
        <v>0</v>
      </c>
      <c r="E19" s="47">
        <f>'[1]ZŠ Na Příkopech'!H19</f>
        <v>0</v>
      </c>
      <c r="F19" s="48">
        <f t="shared" si="0"/>
        <v>0</v>
      </c>
      <c r="G19" s="46">
        <f>'[1]ZŠ Na Příkopech'!J19</f>
        <v>0</v>
      </c>
      <c r="H19" s="47">
        <f>'[1]ZŠ Na Příkopech'!K19</f>
        <v>0</v>
      </c>
      <c r="I19" s="49">
        <f t="shared" si="1"/>
        <v>0</v>
      </c>
      <c r="J19" s="57">
        <f>'[1]ZŠ Na Příkopech'!Y19</f>
        <v>0</v>
      </c>
      <c r="K19" s="58">
        <f>'[1]ZŠ Na Příkopech'!Z19</f>
        <v>0</v>
      </c>
      <c r="L19" s="59">
        <f t="shared" si="2"/>
        <v>0</v>
      </c>
      <c r="M19" s="60"/>
      <c r="N19" s="66"/>
      <c r="O19" s="48">
        <f t="shared" si="3"/>
        <v>0</v>
      </c>
      <c r="P19" s="61"/>
      <c r="Q19" s="66"/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'[1]ZŠ Na Příkopech'!G20</f>
        <v>1588.7</v>
      </c>
      <c r="E20" s="47">
        <f>'[1]ZŠ Na Příkopech'!H20</f>
        <v>0</v>
      </c>
      <c r="F20" s="48">
        <f t="shared" si="0"/>
        <v>1588.7</v>
      </c>
      <c r="G20" s="46">
        <v>150</v>
      </c>
      <c r="H20" s="47">
        <f>'[1]ZŠ Na Příkopech'!K20</f>
        <v>0</v>
      </c>
      <c r="I20" s="49">
        <f t="shared" si="1"/>
        <v>150</v>
      </c>
      <c r="J20" s="57">
        <f>'[1]ZŠ Na Příkopech'!Y20</f>
        <v>100</v>
      </c>
      <c r="K20" s="58">
        <f>'[1]ZŠ Na Příkopech'!Z20</f>
        <v>0</v>
      </c>
      <c r="L20" s="59">
        <f t="shared" si="2"/>
        <v>100</v>
      </c>
      <c r="M20" s="60">
        <v>100</v>
      </c>
      <c r="N20" s="66"/>
      <c r="O20" s="48">
        <f t="shared" si="3"/>
        <v>100</v>
      </c>
      <c r="P20" s="61">
        <v>100</v>
      </c>
      <c r="Q20" s="66"/>
      <c r="R20" s="48">
        <f t="shared" si="4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'[1]ZŠ Na Příkopech'!G21</f>
        <v>1540.1</v>
      </c>
      <c r="E21" s="47">
        <f>'[1]ZŠ Na Příkopech'!H21</f>
        <v>0</v>
      </c>
      <c r="F21" s="48">
        <f t="shared" si="0"/>
        <v>1540.1</v>
      </c>
      <c r="G21" s="46">
        <v>1000</v>
      </c>
      <c r="H21" s="47">
        <f>'[1]ZŠ Na Příkopech'!K21</f>
        <v>0</v>
      </c>
      <c r="I21" s="49">
        <f t="shared" si="1"/>
        <v>1000</v>
      </c>
      <c r="J21" s="57">
        <f>'[1]ZŠ Na Příkopech'!Y21</f>
        <v>1450</v>
      </c>
      <c r="K21" s="58">
        <f>'[1]ZŠ Na Příkopech'!Z21</f>
        <v>0</v>
      </c>
      <c r="L21" s="59">
        <f t="shared" si="2"/>
        <v>1450</v>
      </c>
      <c r="M21" s="60">
        <v>1450</v>
      </c>
      <c r="N21" s="69"/>
      <c r="O21" s="48">
        <f t="shared" si="3"/>
        <v>1450</v>
      </c>
      <c r="P21" s="61">
        <v>1450</v>
      </c>
      <c r="Q21" s="69"/>
      <c r="R21" s="48">
        <f t="shared" si="4"/>
        <v>1450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'[1]ZŠ Na Příkopech'!G22</f>
        <v>0</v>
      </c>
      <c r="E22" s="47">
        <f>'[1]ZŠ Na Příkopech'!H22</f>
        <v>0</v>
      </c>
      <c r="F22" s="48">
        <f t="shared" si="0"/>
        <v>0</v>
      </c>
      <c r="G22" s="46">
        <f>'[1]ZŠ Na Příkopech'!J22</f>
        <v>0</v>
      </c>
      <c r="H22" s="47">
        <f>'[1]ZŠ Na Příkopech'!K22</f>
        <v>0</v>
      </c>
      <c r="I22" s="49">
        <f t="shared" si="1"/>
        <v>0</v>
      </c>
      <c r="J22" s="57">
        <f>'[1]ZŠ Na Příkopech'!Y22</f>
        <v>0</v>
      </c>
      <c r="K22" s="58">
        <f>'[1]ZŠ Na Příkopech'!Z22</f>
        <v>0</v>
      </c>
      <c r="L22" s="59">
        <f t="shared" si="2"/>
        <v>0</v>
      </c>
      <c r="M22" s="60"/>
      <c r="N22" s="69"/>
      <c r="O22" s="48">
        <f t="shared" si="3"/>
        <v>0</v>
      </c>
      <c r="P22" s="61"/>
      <c r="Q22" s="69"/>
      <c r="R22" s="48">
        <f t="shared" si="4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'[1]ZŠ Na Příkopech'!G23</f>
        <v>0</v>
      </c>
      <c r="E23" s="47">
        <f>'[1]ZŠ Na Příkopech'!H23</f>
        <v>0</v>
      </c>
      <c r="F23" s="72">
        <f t="shared" si="0"/>
        <v>0</v>
      </c>
      <c r="G23" s="46">
        <f>'[1]ZŠ Na Příkopech'!J23</f>
        <v>0</v>
      </c>
      <c r="H23" s="47">
        <f>'[1]ZŠ Na Příkopech'!K23</f>
        <v>0</v>
      </c>
      <c r="I23" s="73">
        <f t="shared" si="1"/>
        <v>0</v>
      </c>
      <c r="J23" s="57">
        <f>'[1]ZŠ Na Příkopech'!Y23</f>
        <v>0</v>
      </c>
      <c r="K23" s="58">
        <f>'[1]ZŠ Na Příkopech'!Z23</f>
        <v>0</v>
      </c>
      <c r="L23" s="59">
        <f t="shared" si="2"/>
        <v>0</v>
      </c>
      <c r="M23" s="74"/>
      <c r="N23" s="75"/>
      <c r="O23" s="72">
        <f t="shared" si="3"/>
        <v>0</v>
      </c>
      <c r="P23" s="76"/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40222.899999999994</v>
      </c>
      <c r="E24" s="79">
        <f t="shared" si="5"/>
        <v>323.5</v>
      </c>
      <c r="F24" s="79">
        <f t="shared" si="5"/>
        <v>40546.399999999994</v>
      </c>
      <c r="G24" s="79">
        <f t="shared" si="5"/>
        <v>42100</v>
      </c>
      <c r="H24" s="79">
        <f t="shared" si="5"/>
        <v>0</v>
      </c>
      <c r="I24" s="80">
        <f t="shared" si="5"/>
        <v>42100</v>
      </c>
      <c r="J24" s="81">
        <f t="shared" si="5"/>
        <v>46750</v>
      </c>
      <c r="K24" s="81">
        <f t="shared" si="5"/>
        <v>0</v>
      </c>
      <c r="L24" s="81">
        <f t="shared" si="5"/>
        <v>46750</v>
      </c>
      <c r="M24" s="82">
        <f t="shared" si="5"/>
        <v>46150</v>
      </c>
      <c r="N24" s="79">
        <f t="shared" si="5"/>
        <v>0</v>
      </c>
      <c r="O24" s="79">
        <f t="shared" si="5"/>
        <v>46150</v>
      </c>
      <c r="P24" s="79">
        <f t="shared" si="5"/>
        <v>45550</v>
      </c>
      <c r="Q24" s="79">
        <f t="shared" si="5"/>
        <v>0</v>
      </c>
      <c r="R24" s="79">
        <f t="shared" si="5"/>
        <v>45550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'[1]ZŠ Na Příkopech'!G28</f>
        <v>504.9</v>
      </c>
      <c r="E28" s="47">
        <f>'[1]ZŠ Na Příkopech'!H28</f>
        <v>0</v>
      </c>
      <c r="F28" s="48">
        <f t="shared" ref="F28:F38" si="6">D28+E28</f>
        <v>504.9</v>
      </c>
      <c r="G28" s="46">
        <f>'[1]ZŠ Na Příkopech'!M28</f>
        <v>330</v>
      </c>
      <c r="H28" s="47">
        <f>'[1]ZŠ Na Příkopech'!N28</f>
        <v>0</v>
      </c>
      <c r="I28" s="49">
        <f t="shared" ref="I28:I38" si="7">G28+H28</f>
        <v>330</v>
      </c>
      <c r="J28" s="50">
        <f>'[1]ZŠ Na Příkopech'!Y28</f>
        <v>390</v>
      </c>
      <c r="K28" s="51">
        <f>'[1]ZŠ Na Příkopech'!Z28</f>
        <v>0</v>
      </c>
      <c r="L28" s="52">
        <f t="shared" ref="L28:L38" si="8">J28+K28</f>
        <v>390</v>
      </c>
      <c r="M28" s="101">
        <v>390</v>
      </c>
      <c r="N28" s="101"/>
      <c r="O28" s="48">
        <f t="shared" ref="O28:O38" si="9">M28+N28</f>
        <v>390</v>
      </c>
      <c r="P28" s="101">
        <v>390</v>
      </c>
      <c r="Q28" s="101"/>
      <c r="R28" s="48">
        <f t="shared" ref="R28:R38" si="10">P28+Q28</f>
        <v>390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'[1]ZŠ Na Příkopech'!G29</f>
        <v>2853.9</v>
      </c>
      <c r="E29" s="56">
        <f>'[1]ZŠ Na Příkopech'!H29</f>
        <v>44</v>
      </c>
      <c r="F29" s="48">
        <f t="shared" si="6"/>
        <v>2897.9</v>
      </c>
      <c r="G29" s="46">
        <f>'[1]ZŠ Na Příkopech'!M29</f>
        <v>3011</v>
      </c>
      <c r="H29" s="56">
        <f>'[1]ZŠ Na Příkopech'!N29</f>
        <v>0</v>
      </c>
      <c r="I29" s="49">
        <f t="shared" si="7"/>
        <v>3011</v>
      </c>
      <c r="J29" s="57">
        <f>'[1]ZŠ Na Příkopech'!Y29</f>
        <v>2990</v>
      </c>
      <c r="K29" s="103">
        <f>'[1]ZŠ Na Příkopech'!Z29</f>
        <v>0</v>
      </c>
      <c r="L29" s="59">
        <f t="shared" si="8"/>
        <v>2990</v>
      </c>
      <c r="M29" s="104">
        <v>2990</v>
      </c>
      <c r="N29" s="105"/>
      <c r="O29" s="48">
        <f t="shared" si="9"/>
        <v>2990</v>
      </c>
      <c r="P29" s="104">
        <v>2990</v>
      </c>
      <c r="Q29" s="105"/>
      <c r="R29" s="48">
        <f t="shared" si="10"/>
        <v>2990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'[1]ZŠ Na Příkopech'!G30</f>
        <v>1726.4</v>
      </c>
      <c r="E30" s="56">
        <f>'[1]ZŠ Na Příkopech'!H30</f>
        <v>101.9</v>
      </c>
      <c r="F30" s="48">
        <f t="shared" si="6"/>
        <v>1828.3000000000002</v>
      </c>
      <c r="G30" s="46">
        <f>'[1]ZŠ Na Příkopech'!M30</f>
        <v>1950</v>
      </c>
      <c r="H30" s="56">
        <f>'[1]ZŠ Na Příkopech'!N30</f>
        <v>0</v>
      </c>
      <c r="I30" s="49">
        <f t="shared" si="7"/>
        <v>1950</v>
      </c>
      <c r="J30" s="57">
        <f>'[1]ZŠ Na Příkopech'!Y30</f>
        <v>2020</v>
      </c>
      <c r="K30" s="103">
        <f>'[1]ZŠ Na Příkopech'!Z30</f>
        <v>0</v>
      </c>
      <c r="L30" s="59">
        <f t="shared" si="8"/>
        <v>2020</v>
      </c>
      <c r="M30" s="104">
        <v>2020</v>
      </c>
      <c r="N30" s="105"/>
      <c r="O30" s="48">
        <f t="shared" si="9"/>
        <v>2020</v>
      </c>
      <c r="P30" s="104">
        <v>2020</v>
      </c>
      <c r="Q30" s="105"/>
      <c r="R30" s="48">
        <f t="shared" si="10"/>
        <v>2020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'[1]ZŠ Na Příkopech'!G31</f>
        <v>1977.6</v>
      </c>
      <c r="E31" s="47">
        <f>'[1]ZŠ Na Příkopech'!H31</f>
        <v>0</v>
      </c>
      <c r="F31" s="48">
        <f t="shared" si="6"/>
        <v>1977.6</v>
      </c>
      <c r="G31" s="46">
        <f>'[1]ZŠ Na Příkopech'!M31</f>
        <v>1500</v>
      </c>
      <c r="H31" s="47">
        <f>'[1]ZŠ Na Příkopech'!N31</f>
        <v>0</v>
      </c>
      <c r="I31" s="49">
        <f t="shared" si="7"/>
        <v>1500</v>
      </c>
      <c r="J31" s="57">
        <f>'[1]ZŠ Na Příkopech'!Y31</f>
        <v>1760</v>
      </c>
      <c r="K31" s="58">
        <f>'[1]ZŠ Na Příkopech'!Z31</f>
        <v>0</v>
      </c>
      <c r="L31" s="59">
        <f t="shared" si="8"/>
        <v>1760</v>
      </c>
      <c r="M31" s="104">
        <v>1760</v>
      </c>
      <c r="N31" s="104"/>
      <c r="O31" s="48">
        <f t="shared" si="9"/>
        <v>1760</v>
      </c>
      <c r="P31" s="104">
        <v>1760</v>
      </c>
      <c r="Q31" s="104"/>
      <c r="R31" s="48">
        <f t="shared" si="10"/>
        <v>1760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'[1]ZŠ Na Příkopech'!G32</f>
        <v>23613.3</v>
      </c>
      <c r="E32" s="47">
        <f>'[1]ZŠ Na Příkopech'!H32</f>
        <v>0</v>
      </c>
      <c r="F32" s="48">
        <f t="shared" si="6"/>
        <v>23613.3</v>
      </c>
      <c r="G32" s="46">
        <f>'[1]ZŠ Na Příkopech'!M32</f>
        <v>25584</v>
      </c>
      <c r="H32" s="47">
        <f>'[1]ZŠ Na Příkopech'!N32</f>
        <v>0</v>
      </c>
      <c r="I32" s="49">
        <f t="shared" si="7"/>
        <v>25584</v>
      </c>
      <c r="J32" s="57">
        <f>'[1]ZŠ Na Příkopech'!Y32</f>
        <v>26900</v>
      </c>
      <c r="K32" s="58">
        <f>'[1]ZŠ Na Příkopech'!Z32</f>
        <v>0</v>
      </c>
      <c r="L32" s="59">
        <f t="shared" si="8"/>
        <v>26900</v>
      </c>
      <c r="M32" s="104">
        <v>26900</v>
      </c>
      <c r="N32" s="104"/>
      <c r="O32" s="48">
        <f t="shared" si="9"/>
        <v>26900</v>
      </c>
      <c r="P32" s="104">
        <v>26900</v>
      </c>
      <c r="Q32" s="104"/>
      <c r="R32" s="48">
        <f t="shared" si="10"/>
        <v>26900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'[1]ZŠ Na Příkopech'!G33</f>
        <v>22951.1</v>
      </c>
      <c r="E33" s="47">
        <f>'[1]ZŠ Na Příkopech'!H33</f>
        <v>0</v>
      </c>
      <c r="F33" s="48">
        <f t="shared" si="6"/>
        <v>22951.1</v>
      </c>
      <c r="G33" s="46">
        <f>'[1]ZŠ Na Příkopech'!M33</f>
        <v>25400</v>
      </c>
      <c r="H33" s="47">
        <f>'[1]ZŠ Na Příkopech'!N33</f>
        <v>0</v>
      </c>
      <c r="I33" s="49">
        <f t="shared" si="7"/>
        <v>25400</v>
      </c>
      <c r="J33" s="57">
        <f>'[1]ZŠ Na Příkopech'!Y33</f>
        <v>0</v>
      </c>
      <c r="K33" s="58">
        <f>'[1]ZŠ Na Příkopech'!Z33</f>
        <v>0</v>
      </c>
      <c r="L33" s="59">
        <f t="shared" si="8"/>
        <v>0</v>
      </c>
      <c r="M33" s="104"/>
      <c r="N33" s="104"/>
      <c r="O33" s="48">
        <f t="shared" si="9"/>
        <v>0</v>
      </c>
      <c r="P33" s="104"/>
      <c r="Q33" s="104"/>
      <c r="R33" s="48">
        <f t="shared" si="10"/>
        <v>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'[1]ZŠ Na Příkopech'!G34</f>
        <v>662.2</v>
      </c>
      <c r="E34" s="47">
        <f>'[1]ZŠ Na Příkopech'!H34</f>
        <v>0</v>
      </c>
      <c r="F34" s="48">
        <f t="shared" si="6"/>
        <v>662.2</v>
      </c>
      <c r="G34" s="46">
        <f>'[1]ZŠ Na Příkopech'!M34</f>
        <v>154</v>
      </c>
      <c r="H34" s="47">
        <f>'[1]ZŠ Na Příkopech'!N34</f>
        <v>0</v>
      </c>
      <c r="I34" s="49">
        <f t="shared" si="7"/>
        <v>154</v>
      </c>
      <c r="J34" s="57">
        <f>'[1]ZŠ Na Příkopech'!Y34</f>
        <v>0</v>
      </c>
      <c r="K34" s="58">
        <f>'[1]ZŠ Na Příkopech'!Z34</f>
        <v>0</v>
      </c>
      <c r="L34" s="59">
        <f t="shared" si="8"/>
        <v>0</v>
      </c>
      <c r="M34" s="104"/>
      <c r="N34" s="104"/>
      <c r="O34" s="48">
        <f t="shared" si="9"/>
        <v>0</v>
      </c>
      <c r="P34" s="104"/>
      <c r="Q34" s="104"/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'[1]ZŠ Na Příkopech'!G35</f>
        <v>7789</v>
      </c>
      <c r="E35" s="47">
        <f>'[1]ZŠ Na Příkopech'!H35</f>
        <v>0</v>
      </c>
      <c r="F35" s="48">
        <f t="shared" si="6"/>
        <v>7789</v>
      </c>
      <c r="G35" s="46">
        <f>'[1]ZŠ Na Příkopech'!M35</f>
        <v>8946</v>
      </c>
      <c r="H35" s="47">
        <f>'[1]ZŠ Na Příkopech'!N35</f>
        <v>0</v>
      </c>
      <c r="I35" s="49">
        <f t="shared" si="7"/>
        <v>8946</v>
      </c>
      <c r="J35" s="57">
        <f>'[1]ZŠ Na Příkopech'!Y35</f>
        <v>10600</v>
      </c>
      <c r="K35" s="58">
        <f>'[1]ZŠ Na Příkopech'!Z35</f>
        <v>0</v>
      </c>
      <c r="L35" s="59">
        <f t="shared" si="8"/>
        <v>10600</v>
      </c>
      <c r="M35" s="104">
        <v>10600</v>
      </c>
      <c r="N35" s="104"/>
      <c r="O35" s="48">
        <f t="shared" si="9"/>
        <v>10600</v>
      </c>
      <c r="P35" s="104">
        <v>10600</v>
      </c>
      <c r="Q35" s="104"/>
      <c r="R35" s="48">
        <f t="shared" si="10"/>
        <v>10600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'[1]ZŠ Na Příkopech'!G36</f>
        <v>0</v>
      </c>
      <c r="E36" s="47">
        <f>'[1]ZŠ Na Příkopech'!H36</f>
        <v>0</v>
      </c>
      <c r="F36" s="48">
        <f t="shared" si="6"/>
        <v>0</v>
      </c>
      <c r="G36" s="46">
        <f>'[1]ZŠ Na Příkopech'!M36</f>
        <v>0</v>
      </c>
      <c r="H36" s="47">
        <f>'[1]ZŠ Na Příkopech'!N36</f>
        <v>0</v>
      </c>
      <c r="I36" s="49">
        <f t="shared" si="7"/>
        <v>0</v>
      </c>
      <c r="J36" s="57">
        <f>'[1]ZŠ Na Příkopech'!Y36</f>
        <v>0</v>
      </c>
      <c r="K36" s="58">
        <f>'[1]ZŠ Na Příkopech'!Z36</f>
        <v>0</v>
      </c>
      <c r="L36" s="59">
        <f t="shared" si="8"/>
        <v>0</v>
      </c>
      <c r="M36" s="104">
        <v>0</v>
      </c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'[1]ZŠ Na Příkopech'!G37</f>
        <v>590</v>
      </c>
      <c r="E37" s="47">
        <f>'[1]ZŠ Na Příkopech'!H37</f>
        <v>0</v>
      </c>
      <c r="F37" s="48">
        <f t="shared" si="6"/>
        <v>590</v>
      </c>
      <c r="G37" s="46">
        <f>'[1]ZŠ Na Příkopech'!M37</f>
        <v>584</v>
      </c>
      <c r="H37" s="47">
        <f>'[1]ZŠ Na Příkopech'!N37</f>
        <v>0</v>
      </c>
      <c r="I37" s="49">
        <f t="shared" si="7"/>
        <v>584</v>
      </c>
      <c r="J37" s="57">
        <f>'[1]ZŠ Na Příkopech'!Y37</f>
        <v>598</v>
      </c>
      <c r="K37" s="58">
        <f>'[1]ZŠ Na Příkopech'!Z37</f>
        <v>0</v>
      </c>
      <c r="L37" s="59">
        <f t="shared" si="8"/>
        <v>598</v>
      </c>
      <c r="M37" s="104">
        <v>598</v>
      </c>
      <c r="N37" s="104"/>
      <c r="O37" s="48">
        <f t="shared" si="9"/>
        <v>598</v>
      </c>
      <c r="P37" s="104">
        <v>598</v>
      </c>
      <c r="Q37" s="104"/>
      <c r="R37" s="48">
        <f t="shared" si="10"/>
        <v>598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'[1]ZŠ Na Příkopech'!G38</f>
        <v>1213.7</v>
      </c>
      <c r="E38" s="47">
        <f>'[1]ZŠ Na Příkopech'!H38</f>
        <v>0</v>
      </c>
      <c r="F38" s="72">
        <f t="shared" si="6"/>
        <v>1213.7</v>
      </c>
      <c r="G38" s="46">
        <f>'[1]ZŠ Na Příkopech'!M38</f>
        <v>195</v>
      </c>
      <c r="H38" s="47">
        <f>'[1]ZŠ Na Příkopech'!N38</f>
        <v>0</v>
      </c>
      <c r="I38" s="73">
        <f t="shared" si="7"/>
        <v>195</v>
      </c>
      <c r="J38" s="57">
        <f>'[1]ZŠ Na Příkopech'!Y38</f>
        <v>1492</v>
      </c>
      <c r="K38" s="58">
        <f>'[1]ZŠ Na Příkopech'!Z38</f>
        <v>0</v>
      </c>
      <c r="L38" s="59">
        <f t="shared" si="8"/>
        <v>1492</v>
      </c>
      <c r="M38" s="109">
        <v>892</v>
      </c>
      <c r="N38" s="109"/>
      <c r="O38" s="72">
        <f t="shared" si="9"/>
        <v>892</v>
      </c>
      <c r="P38" s="109">
        <v>292</v>
      </c>
      <c r="Q38" s="109"/>
      <c r="R38" s="72">
        <f t="shared" si="10"/>
        <v>292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40268.800000000003</v>
      </c>
      <c r="E39" s="111">
        <f>SUM(E28:E32)+SUM(E35:E38)</f>
        <v>145.9</v>
      </c>
      <c r="F39" s="112">
        <f>SUM(F35:F38)+SUM(F28:F32)</f>
        <v>40414.699999999997</v>
      </c>
      <c r="G39" s="111">
        <f>SUM(G28:G32)+SUM(G35:G38)</f>
        <v>42100</v>
      </c>
      <c r="H39" s="111">
        <f>SUM(H28:H32)+SUM(H35:H38)</f>
        <v>0</v>
      </c>
      <c r="I39" s="113">
        <f>SUM(I35:I38)+SUM(I28:I32)</f>
        <v>42100</v>
      </c>
      <c r="J39" s="114">
        <f>SUM(J28:J32)+SUM(J35:J38)</f>
        <v>46750</v>
      </c>
      <c r="K39" s="115">
        <f>SUM(K28:K32)+SUM(K35:K38)</f>
        <v>0</v>
      </c>
      <c r="L39" s="114">
        <f>SUM(L35:L38)+SUM(L28:L32)</f>
        <v>46750</v>
      </c>
      <c r="M39" s="111">
        <f>SUM(M28:M32)+SUM(M35:M38)</f>
        <v>46150</v>
      </c>
      <c r="N39" s="111">
        <f>SUM(N28:N32)+SUM(N35:N38)</f>
        <v>0</v>
      </c>
      <c r="O39" s="112">
        <f>SUM(O35:O38)+SUM(O28:O32)</f>
        <v>46150</v>
      </c>
      <c r="P39" s="111">
        <f>SUM(P28:P32)+SUM(P35:P38)</f>
        <v>45550</v>
      </c>
      <c r="Q39" s="111">
        <f>SUM(Q28:Q32)+SUM(Q35:Q38)</f>
        <v>0</v>
      </c>
      <c r="R39" s="112">
        <f>SUM(R35:R38)+SUM(R28:R32)</f>
        <v>45550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-45.900000000008731</v>
      </c>
      <c r="E40" s="118">
        <f t="shared" si="11"/>
        <v>177.6</v>
      </c>
      <c r="F40" s="119">
        <f t="shared" si="11"/>
        <v>131.69999999999709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-4267.3000000000029</v>
      </c>
      <c r="G41" s="124"/>
      <c r="H41" s="127"/>
      <c r="I41" s="128">
        <f>I40-G16</f>
        <v>-4450</v>
      </c>
      <c r="J41" s="129"/>
      <c r="K41" s="127"/>
      <c r="L41" s="126">
        <f>L40-J16</f>
        <v>-4500</v>
      </c>
      <c r="M41" s="130"/>
      <c r="N41" s="127"/>
      <c r="O41" s="126">
        <f>O40-M16</f>
        <v>-4500</v>
      </c>
      <c r="P41" s="124"/>
      <c r="Q41" s="127"/>
      <c r="R41" s="126">
        <f>R40-P16</f>
        <v>-4500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298</v>
      </c>
      <c r="E44" s="134"/>
      <c r="F44" s="140"/>
      <c r="G44" s="142">
        <v>292</v>
      </c>
      <c r="H44" s="143"/>
      <c r="I44" s="143"/>
      <c r="J44" s="142">
        <v>300</v>
      </c>
      <c r="K44" s="143"/>
      <c r="L44" s="143"/>
      <c r="M44" s="142">
        <v>300</v>
      </c>
      <c r="N44" s="3"/>
      <c r="O44" s="3"/>
      <c r="P44" s="142">
        <v>300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628.20000000000005</v>
      </c>
      <c r="E51" s="134"/>
      <c r="F51" s="3"/>
      <c r="G51" s="155">
        <v>340.2</v>
      </c>
      <c r="H51" s="3"/>
      <c r="I51" s="3"/>
      <c r="J51" s="155">
        <v>400</v>
      </c>
      <c r="K51" s="3"/>
      <c r="L51" s="156"/>
      <c r="M51" s="155">
        <v>400</v>
      </c>
      <c r="N51" s="156"/>
      <c r="O51" s="156"/>
      <c r="P51" s="155">
        <v>400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1060.5999999999999</v>
      </c>
      <c r="E52" s="134"/>
      <c r="F52" s="3"/>
      <c r="G52" s="155">
        <v>1350.6</v>
      </c>
      <c r="H52" s="3"/>
      <c r="I52" s="3"/>
      <c r="J52" s="155">
        <v>1648.6</v>
      </c>
      <c r="K52" s="3"/>
      <c r="L52" s="156"/>
      <c r="M52" s="155">
        <v>1848.6</v>
      </c>
      <c r="N52" s="156"/>
      <c r="O52" s="156"/>
      <c r="P52" s="155">
        <v>1848.6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101.6</v>
      </c>
      <c r="E53" s="134"/>
      <c r="F53" s="3"/>
      <c r="G53" s="155">
        <v>81.599999999999994</v>
      </c>
      <c r="H53" s="3"/>
      <c r="I53" s="3"/>
      <c r="J53" s="155">
        <v>31.6</v>
      </c>
      <c r="K53" s="3"/>
      <c r="L53" s="156"/>
      <c r="M53" s="155">
        <v>88</v>
      </c>
      <c r="N53" s="156"/>
      <c r="O53" s="156"/>
      <c r="P53" s="155">
        <v>51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499.9</v>
      </c>
      <c r="E54" s="134"/>
      <c r="F54" s="3"/>
      <c r="G54" s="155">
        <v>363.2</v>
      </c>
      <c r="H54" s="3"/>
      <c r="I54" s="3"/>
      <c r="J54" s="155">
        <v>502.2</v>
      </c>
      <c r="K54" s="3"/>
      <c r="L54" s="156"/>
      <c r="M54" s="155">
        <v>450</v>
      </c>
      <c r="N54" s="156"/>
      <c r="O54" s="156"/>
      <c r="P54" s="155">
        <v>450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73</v>
      </c>
      <c r="E57" s="134"/>
      <c r="F57" s="140"/>
      <c r="G57" s="158">
        <v>72</v>
      </c>
      <c r="H57" s="134"/>
      <c r="I57" s="140"/>
      <c r="J57" s="158">
        <v>72</v>
      </c>
      <c r="K57" s="140"/>
      <c r="L57" s="3"/>
      <c r="M57" s="158">
        <v>72</v>
      </c>
      <c r="N57" s="3"/>
      <c r="O57" s="3"/>
      <c r="P57" s="158">
        <v>72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ht="18.75" x14ac:dyDescent="0.3">
      <c r="A60" s="1"/>
      <c r="B60" s="164" t="s">
        <v>91</v>
      </c>
      <c r="C60" s="165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6"/>
      <c r="M61" s="136"/>
      <c r="N61" s="136"/>
      <c r="O61" s="136"/>
      <c r="P61" s="136"/>
      <c r="Q61" s="136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6"/>
      <c r="M62" s="136"/>
      <c r="N62" s="136"/>
      <c r="O62" s="136"/>
      <c r="P62" s="136"/>
      <c r="Q62" s="136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6"/>
      <c r="M63" s="136"/>
      <c r="N63" s="136"/>
      <c r="O63" s="136"/>
      <c r="P63" s="136"/>
      <c r="Q63" s="136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6"/>
      <c r="M64" s="136"/>
      <c r="N64" s="136"/>
      <c r="O64" s="136"/>
      <c r="P64" s="136"/>
      <c r="Q64" s="136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6"/>
      <c r="M65" s="136"/>
      <c r="N65" s="136"/>
      <c r="O65" s="136"/>
      <c r="P65" s="136"/>
      <c r="Q65" s="136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6"/>
      <c r="M66" s="136"/>
      <c r="N66" s="136"/>
      <c r="O66" s="136"/>
      <c r="P66" s="136"/>
      <c r="Q66" s="136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6"/>
      <c r="M67" s="136"/>
      <c r="N67" s="136"/>
      <c r="O67" s="136"/>
      <c r="P67" s="136"/>
      <c r="Q67" s="136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6"/>
      <c r="M68" s="136"/>
      <c r="N68" s="136"/>
      <c r="O68" s="136"/>
      <c r="P68" s="136"/>
      <c r="Q68" s="136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92</v>
      </c>
      <c r="C72" s="184">
        <v>43707</v>
      </c>
      <c r="D72" s="171" t="s">
        <v>93</v>
      </c>
      <c r="E72" s="183"/>
      <c r="F72" s="183" t="s">
        <v>94</v>
      </c>
      <c r="G72" s="185" t="s">
        <v>95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96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Příkopech</vt:lpstr>
      <vt:lpstr>'ZŠ Na Příkopech'!Oblast_tisku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2019-12-09T14:47:36Z</dcterms:created>
  <dcterms:modified xsi:type="dcterms:W3CDTF">2019-12-09T14:47:37Z</dcterms:modified>
</cp:coreProperties>
</file>