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Druhové třídění" sheetId="1" r:id="rId1"/>
  </sheets>
  <calcPr calcId="145621"/>
</workbook>
</file>

<file path=xl/calcChain.xml><?xml version="1.0" encoding="utf-8"?>
<calcChain xmlns="http://schemas.openxmlformats.org/spreadsheetml/2006/main">
  <c r="E3" i="1" l="1"/>
  <c r="G3" i="1"/>
  <c r="E4" i="1"/>
  <c r="G4" i="1"/>
  <c r="E5" i="1"/>
  <c r="G5" i="1"/>
  <c r="E6" i="1"/>
  <c r="G6" i="1"/>
  <c r="E7" i="1"/>
  <c r="G7" i="1"/>
  <c r="E8" i="1"/>
  <c r="G8" i="1"/>
  <c r="E9" i="1"/>
  <c r="G9" i="1"/>
  <c r="E10" i="1"/>
  <c r="G10" i="1"/>
  <c r="G11" i="1"/>
  <c r="G23" i="1" s="1"/>
  <c r="E12" i="1"/>
  <c r="G12" i="1"/>
  <c r="E13" i="1"/>
  <c r="G13" i="1"/>
  <c r="E14" i="1"/>
  <c r="G14" i="1"/>
  <c r="E15" i="1"/>
  <c r="G15" i="1"/>
  <c r="E16" i="1"/>
  <c r="G16" i="1"/>
  <c r="E17" i="1"/>
  <c r="G17" i="1"/>
  <c r="E18" i="1"/>
  <c r="G18" i="1"/>
  <c r="E19" i="1"/>
  <c r="G19" i="1"/>
  <c r="E20" i="1"/>
  <c r="G20" i="1"/>
  <c r="E21" i="1"/>
  <c r="G21" i="1"/>
  <c r="E22" i="1"/>
  <c r="G22" i="1"/>
  <c r="C23" i="1"/>
  <c r="D23" i="1"/>
  <c r="E23" i="1" s="1"/>
  <c r="F23" i="1"/>
  <c r="E24" i="1"/>
  <c r="G24" i="1"/>
  <c r="G25" i="1"/>
  <c r="E26" i="1"/>
  <c r="G26" i="1"/>
  <c r="G27" i="1"/>
  <c r="E28" i="1"/>
  <c r="G28" i="1"/>
  <c r="E29" i="1"/>
  <c r="G29" i="1"/>
  <c r="E30" i="1"/>
  <c r="G30" i="1"/>
  <c r="E31" i="1"/>
  <c r="G31" i="1"/>
  <c r="E32" i="1"/>
  <c r="G32" i="1"/>
  <c r="E33" i="1"/>
  <c r="G33" i="1"/>
  <c r="E34" i="1"/>
  <c r="G34" i="1"/>
  <c r="E35" i="1"/>
  <c r="G35" i="1"/>
  <c r="E36" i="1"/>
  <c r="G36" i="1"/>
  <c r="E37" i="1"/>
  <c r="G37" i="1"/>
  <c r="E38" i="1"/>
  <c r="G38" i="1"/>
  <c r="G39" i="1"/>
  <c r="E40" i="1"/>
  <c r="G40" i="1"/>
  <c r="E41" i="1"/>
  <c r="G41" i="1"/>
  <c r="E42" i="1"/>
  <c r="G42" i="1"/>
  <c r="G45" i="1" s="1"/>
  <c r="G43" i="1"/>
  <c r="E44" i="1"/>
  <c r="G44" i="1"/>
  <c r="C45" i="1"/>
  <c r="D45" i="1"/>
  <c r="E45" i="1"/>
  <c r="F45" i="1"/>
  <c r="E46" i="1"/>
  <c r="G46" i="1"/>
  <c r="G51" i="1" s="1"/>
  <c r="E47" i="1"/>
  <c r="G47" i="1"/>
  <c r="E48" i="1"/>
  <c r="G48" i="1"/>
  <c r="E49" i="1"/>
  <c r="G49" i="1"/>
  <c r="E50" i="1"/>
  <c r="G50" i="1"/>
  <c r="C51" i="1"/>
  <c r="D51" i="1"/>
  <c r="E51" i="1" s="1"/>
  <c r="F51" i="1"/>
  <c r="E52" i="1"/>
  <c r="G52" i="1"/>
  <c r="E53" i="1"/>
  <c r="G53" i="1"/>
  <c r="E54" i="1"/>
  <c r="G54" i="1"/>
  <c r="G55" i="1"/>
  <c r="E56" i="1"/>
  <c r="G56" i="1"/>
  <c r="G57" i="1"/>
  <c r="E58" i="1"/>
  <c r="G58" i="1"/>
  <c r="E59" i="1"/>
  <c r="G59" i="1"/>
  <c r="E60" i="1"/>
  <c r="G60" i="1"/>
  <c r="C61" i="1"/>
  <c r="E61" i="1" s="1"/>
  <c r="D61" i="1"/>
  <c r="F61" i="1"/>
  <c r="G61" i="1"/>
  <c r="E62" i="1"/>
  <c r="G62" i="1"/>
  <c r="E63" i="1"/>
  <c r="G63" i="1"/>
  <c r="E64" i="1"/>
  <c r="G64" i="1"/>
  <c r="E65" i="1"/>
  <c r="G65" i="1"/>
  <c r="E66" i="1"/>
  <c r="G66" i="1"/>
  <c r="E67" i="1"/>
  <c r="G67" i="1"/>
  <c r="E68" i="1"/>
  <c r="G68" i="1"/>
  <c r="E69" i="1"/>
  <c r="G69" i="1"/>
  <c r="E70" i="1"/>
  <c r="G70" i="1"/>
  <c r="E71" i="1"/>
  <c r="G71" i="1"/>
  <c r="E72" i="1"/>
  <c r="G72" i="1"/>
  <c r="E73" i="1"/>
  <c r="G73" i="1"/>
  <c r="E74" i="1"/>
  <c r="G74" i="1"/>
  <c r="E75" i="1"/>
  <c r="G75" i="1"/>
  <c r="E76" i="1"/>
  <c r="G76" i="1"/>
  <c r="E77" i="1"/>
  <c r="G77" i="1"/>
  <c r="E78" i="1"/>
  <c r="G78" i="1"/>
  <c r="E79" i="1"/>
  <c r="G79" i="1"/>
  <c r="E80" i="1"/>
  <c r="G80" i="1"/>
  <c r="E81" i="1"/>
  <c r="G81" i="1"/>
  <c r="E82" i="1"/>
  <c r="G82" i="1"/>
  <c r="E83" i="1"/>
  <c r="G83" i="1"/>
  <c r="E84" i="1"/>
  <c r="G84" i="1"/>
  <c r="E85" i="1"/>
  <c r="G85" i="1"/>
  <c r="E86" i="1"/>
  <c r="G86" i="1"/>
  <c r="E87" i="1"/>
  <c r="G87" i="1"/>
  <c r="E88" i="1"/>
  <c r="G88" i="1"/>
  <c r="E89" i="1"/>
  <c r="G89" i="1"/>
  <c r="E90" i="1"/>
  <c r="G90" i="1"/>
  <c r="E91" i="1"/>
  <c r="G91" i="1"/>
  <c r="E92" i="1"/>
  <c r="G92" i="1"/>
  <c r="E93" i="1"/>
  <c r="G93" i="1"/>
  <c r="E94" i="1"/>
  <c r="G94" i="1"/>
  <c r="E95" i="1"/>
  <c r="G95" i="1"/>
  <c r="E96" i="1"/>
  <c r="G96" i="1"/>
  <c r="E97" i="1"/>
  <c r="G97" i="1"/>
  <c r="E98" i="1"/>
  <c r="G98" i="1"/>
  <c r="E99" i="1"/>
  <c r="G99" i="1"/>
  <c r="E100" i="1"/>
  <c r="G100" i="1"/>
  <c r="E101" i="1"/>
  <c r="G101" i="1"/>
  <c r="E102" i="1"/>
  <c r="G102" i="1"/>
  <c r="E103" i="1"/>
  <c r="G103" i="1"/>
  <c r="E104" i="1"/>
  <c r="G104" i="1"/>
  <c r="E105" i="1"/>
  <c r="G105" i="1"/>
  <c r="E106" i="1"/>
  <c r="G106" i="1"/>
  <c r="E107" i="1"/>
  <c r="G107" i="1"/>
  <c r="G108" i="1"/>
  <c r="E109" i="1"/>
  <c r="G109" i="1"/>
  <c r="E110" i="1"/>
  <c r="G110" i="1"/>
  <c r="G111" i="1"/>
  <c r="E112" i="1"/>
  <c r="G112" i="1"/>
  <c r="E113" i="1"/>
  <c r="G113" i="1"/>
  <c r="E114" i="1"/>
  <c r="G114" i="1"/>
  <c r="E115" i="1"/>
  <c r="G115" i="1"/>
  <c r="E116" i="1"/>
  <c r="G116" i="1"/>
  <c r="E117" i="1"/>
  <c r="G117" i="1"/>
  <c r="E118" i="1"/>
  <c r="G118" i="1"/>
  <c r="E119" i="1"/>
  <c r="G119" i="1"/>
  <c r="E120" i="1"/>
  <c r="G120" i="1"/>
  <c r="E121" i="1"/>
  <c r="G121" i="1"/>
  <c r="E122" i="1"/>
  <c r="G122" i="1"/>
  <c r="E123" i="1"/>
  <c r="G123" i="1"/>
  <c r="E124" i="1"/>
  <c r="G124" i="1"/>
  <c r="E125" i="1"/>
  <c r="G125" i="1"/>
  <c r="G126" i="1"/>
  <c r="E127" i="1"/>
  <c r="G127" i="1"/>
  <c r="E128" i="1"/>
  <c r="G128" i="1"/>
  <c r="E129" i="1"/>
  <c r="G129" i="1"/>
  <c r="C130" i="1"/>
  <c r="E130" i="1" s="1"/>
  <c r="D130" i="1"/>
  <c r="F130" i="1"/>
  <c r="G130" i="1"/>
  <c r="E131" i="1"/>
  <c r="G131" i="1"/>
  <c r="E132" i="1"/>
  <c r="G132" i="1"/>
  <c r="E133" i="1"/>
  <c r="G133" i="1"/>
  <c r="E134" i="1"/>
  <c r="G134" i="1"/>
  <c r="E135" i="1"/>
  <c r="G135" i="1"/>
  <c r="E136" i="1"/>
  <c r="G136" i="1"/>
  <c r="E137" i="1"/>
  <c r="G137" i="1"/>
  <c r="G138" i="1"/>
  <c r="E139" i="1"/>
  <c r="G139" i="1"/>
  <c r="E140" i="1"/>
  <c r="G140" i="1"/>
  <c r="G141" i="1"/>
  <c r="E142" i="1"/>
  <c r="G142" i="1"/>
  <c r="E143" i="1"/>
  <c r="G143" i="1"/>
  <c r="G144" i="1"/>
  <c r="C145" i="1"/>
  <c r="E145" i="1" s="1"/>
  <c r="D145" i="1"/>
  <c r="F145" i="1"/>
  <c r="G145" i="1"/>
  <c r="E146" i="1"/>
  <c r="G146" i="1"/>
  <c r="E147" i="1"/>
  <c r="G147" i="1"/>
  <c r="G148" i="1"/>
  <c r="G149" i="1"/>
  <c r="E150" i="1"/>
  <c r="G150" i="1"/>
  <c r="E151" i="1"/>
  <c r="G151" i="1"/>
  <c r="G152" i="1"/>
  <c r="E153" i="1"/>
  <c r="G153" i="1"/>
</calcChain>
</file>

<file path=xl/sharedStrings.xml><?xml version="1.0" encoding="utf-8"?>
<sst xmlns="http://schemas.openxmlformats.org/spreadsheetml/2006/main" count="304" uniqueCount="303">
  <si>
    <t>FINANCOVÁNÍ CELKEM</t>
  </si>
  <si>
    <t xml:space="preserve">F </t>
  </si>
  <si>
    <t>Operace z peněž. účtů organiz. nemaj. char. příjmů a výdajů vlád. sektoru</t>
  </si>
  <si>
    <t>8901</t>
  </si>
  <si>
    <t>Uhrazené splátky dlouhodobých přijatých půjčených prostředků .</t>
  </si>
  <si>
    <t>8224</t>
  </si>
  <si>
    <t>Uhrazené splátky dlouhodobých přijatých půjčených prostředků.</t>
  </si>
  <si>
    <t>8124</t>
  </si>
  <si>
    <t>Aktivní krátkodobé operace řízení likvidity - výdaje</t>
  </si>
  <si>
    <t>8118</t>
  </si>
  <si>
    <t>Aktivní krátkodobé operace řízení likvidity - příjmy</t>
  </si>
  <si>
    <t>8117</t>
  </si>
  <si>
    <t>Změna stavu krátkodobých prostř. na bank. účtech kromě účtů st.fin. aktiv - kap.OSFA</t>
  </si>
  <si>
    <t>8115</t>
  </si>
  <si>
    <t>VÝDAJE CELKEM</t>
  </si>
  <si>
    <t xml:space="preserve">V </t>
  </si>
  <si>
    <t>Kapitálové výdaje</t>
  </si>
  <si>
    <t>Investiční půjčené prostředky zřízeným příspěvkovým organizacím</t>
  </si>
  <si>
    <t>6451</t>
  </si>
  <si>
    <t>Jiné investiční transfery zřízeným příspěvkovým organizacím</t>
  </si>
  <si>
    <t>6356</t>
  </si>
  <si>
    <t>Investiční transfery zřízeným příspěvkovým organizacím</t>
  </si>
  <si>
    <t>6351</t>
  </si>
  <si>
    <t>Investiční transfery spolkům</t>
  </si>
  <si>
    <t>6322</t>
  </si>
  <si>
    <t>Pozemky</t>
  </si>
  <si>
    <t>6130</t>
  </si>
  <si>
    <t>Nákup dlouhodobého hmotného majetku jinde nezařazený</t>
  </si>
  <si>
    <t>6129</t>
  </si>
  <si>
    <t>Umělecká díla a předměty</t>
  </si>
  <si>
    <t>6127</t>
  </si>
  <si>
    <t>Výpočetní technika</t>
  </si>
  <si>
    <t>6125</t>
  </si>
  <si>
    <t>Pěstitelské celky trvalých porostů</t>
  </si>
  <si>
    <t>6124</t>
  </si>
  <si>
    <t>Dopravní prostředky</t>
  </si>
  <si>
    <t>6123</t>
  </si>
  <si>
    <t>Stroje, přístroje a zařízení</t>
  </si>
  <si>
    <t>6122</t>
  </si>
  <si>
    <t>Budovy, haly a stavby</t>
  </si>
  <si>
    <t>6121</t>
  </si>
  <si>
    <t>Ostatní nákup dlouhodobého nehmotného majetku</t>
  </si>
  <si>
    <t>6119</t>
  </si>
  <si>
    <t>Programové vybavení</t>
  </si>
  <si>
    <t>6111</t>
  </si>
  <si>
    <t>Provozní výdaje</t>
  </si>
  <si>
    <t>Ostatní neinvestiční výdaje jinde nezařazené</t>
  </si>
  <si>
    <t>5909</t>
  </si>
  <si>
    <t>Nespecifikované rezervy</t>
  </si>
  <si>
    <t>5901</t>
  </si>
  <si>
    <t>Neinvestiční půjčené prostředky obyvatelstvu</t>
  </si>
  <si>
    <t>5660</t>
  </si>
  <si>
    <t>Neinvestiční půjčené prostředky zřízeným příspěvkovým organizacím</t>
  </si>
  <si>
    <t>5651</t>
  </si>
  <si>
    <t>Neinvestiční půjčené prostředky spolkům</t>
  </si>
  <si>
    <t>5622</t>
  </si>
  <si>
    <t>Neinvest. půjčené prostř. nefinanč. podnikatel. subj.-právnickým osobám</t>
  </si>
  <si>
    <t>5613</t>
  </si>
  <si>
    <t>Neinvestiční transfery mezinárodním organizacím</t>
  </si>
  <si>
    <t>5511</t>
  </si>
  <si>
    <t>Ostatní neinvestiční transfery obyvatelstvu</t>
  </si>
  <si>
    <t>5499</t>
  </si>
  <si>
    <t>Neinvestiční transfery obyvatelstvu nemající charakter daru</t>
  </si>
  <si>
    <t>5494</t>
  </si>
  <si>
    <t>Dary obyvatelstvu</t>
  </si>
  <si>
    <t>5492</t>
  </si>
  <si>
    <t>Náhrady mezd v době nemoci</t>
  </si>
  <si>
    <t>5424</t>
  </si>
  <si>
    <t>Výdaje z finančního vypořádání minulých let mezi krajem a obcemi</t>
  </si>
  <si>
    <t>5366</t>
  </si>
  <si>
    <t>Vratky veřej. rozp. ústř. úrov. transf. poskytnutých v min. rozp. obd.</t>
  </si>
  <si>
    <t>5364</t>
  </si>
  <si>
    <t>Úhrady sankcí jiným rozpočtům</t>
  </si>
  <si>
    <t>5363</t>
  </si>
  <si>
    <t>Platby daní a poplatků státnímu rozpočtu</t>
  </si>
  <si>
    <t>5362</t>
  </si>
  <si>
    <t>Nákup kolků</t>
  </si>
  <si>
    <t>5361</t>
  </si>
  <si>
    <t>Neinvestiční transfery cizím příspěvkovým organizacím</t>
  </si>
  <si>
    <t>5339</t>
  </si>
  <si>
    <t>Neinvestiční transfery zřízeným příspěvkovým organizacím</t>
  </si>
  <si>
    <t>5336</t>
  </si>
  <si>
    <t>Neinvestiční transfery veřejným výzkumným institucím</t>
  </si>
  <si>
    <t>5334</t>
  </si>
  <si>
    <t>Neinvestiční příspěvky zřízeným příspěvkovým organizacím</t>
  </si>
  <si>
    <t>5331</t>
  </si>
  <si>
    <t>Ostatní neinvestiční transfery veřejným rozpočtům územní úrovně</t>
  </si>
  <si>
    <t>5329</t>
  </si>
  <si>
    <t>Ostatní neinvestiční transfery jiným veřejným rozpočtům</t>
  </si>
  <si>
    <t>5319</t>
  </si>
  <si>
    <t>Ostatní neinvestiční transfery neziskovým a podobným organizacím</t>
  </si>
  <si>
    <t>5229</t>
  </si>
  <si>
    <t>Neinvestiční transfery církvím a náboženským společnostem</t>
  </si>
  <si>
    <t>5223</t>
  </si>
  <si>
    <t>Neinvestiční transfery občanským sdružením</t>
  </si>
  <si>
    <t>5222</t>
  </si>
  <si>
    <t>Neinvestiční transfery obecně prospěšným společnostem</t>
  </si>
  <si>
    <t>5221</t>
  </si>
  <si>
    <t>Neinvest. transfery nefinanč. podnikatel. subjektům-právnickým osobám</t>
  </si>
  <si>
    <t>5213</t>
  </si>
  <si>
    <t>Neinvestiční transfery nefinanč. podnikatel. subjektům-fyzickým osobám</t>
  </si>
  <si>
    <t>5212</t>
  </si>
  <si>
    <t>Odvody za neplnění povinnosti zaměstnávat zdravotně postižené</t>
  </si>
  <si>
    <t>5195</t>
  </si>
  <si>
    <t>Věcné dary</t>
  </si>
  <si>
    <t>5194</t>
  </si>
  <si>
    <t>Poskytnuté náhrady</t>
  </si>
  <si>
    <t>5192</t>
  </si>
  <si>
    <t>Ostatní nákupy jinde nezařazené</t>
  </si>
  <si>
    <t>5179</t>
  </si>
  <si>
    <t>Nájemné za nájem s právem koupě</t>
  </si>
  <si>
    <t>5178</t>
  </si>
  <si>
    <t>Pohoštění</t>
  </si>
  <si>
    <t>5175</t>
  </si>
  <si>
    <t>Cestovné (tuzemské i zahraniční)</t>
  </si>
  <si>
    <t>5173</t>
  </si>
  <si>
    <t>5172</t>
  </si>
  <si>
    <t>Opravy a udržování</t>
  </si>
  <si>
    <t>5171</t>
  </si>
  <si>
    <t>Nákup ostatních služeb</t>
  </si>
  <si>
    <t>5169</t>
  </si>
  <si>
    <t>Zpracování dat a služby souvis. s informač. a komunikač. technologiemi</t>
  </si>
  <si>
    <t>5168</t>
  </si>
  <si>
    <t>Služby školení a vzdělávání</t>
  </si>
  <si>
    <t>5167</t>
  </si>
  <si>
    <t>Konzultační, poradenské a právní služby</t>
  </si>
  <si>
    <t>5166</t>
  </si>
  <si>
    <t>Nájemné</t>
  </si>
  <si>
    <t>5164</t>
  </si>
  <si>
    <t>Služby peněžních ústavů</t>
  </si>
  <si>
    <t>5163</t>
  </si>
  <si>
    <t>Služby telekomunikací a radiokomunikací</t>
  </si>
  <si>
    <t>5162</t>
  </si>
  <si>
    <t>Poštovní služby</t>
  </si>
  <si>
    <t>5161</t>
  </si>
  <si>
    <t>Pohonné hmoty a maziva</t>
  </si>
  <si>
    <t>5156</t>
  </si>
  <si>
    <t>Elektrická energie</t>
  </si>
  <si>
    <t>5154</t>
  </si>
  <si>
    <t>Plyn</t>
  </si>
  <si>
    <t>5153</t>
  </si>
  <si>
    <t>Teplo</t>
  </si>
  <si>
    <t>5152</t>
  </si>
  <si>
    <t>Studená voda</t>
  </si>
  <si>
    <t>5151</t>
  </si>
  <si>
    <t>Kursové rozdíly ve výdajích</t>
  </si>
  <si>
    <t>5142</t>
  </si>
  <si>
    <t>Úroky vlastní</t>
  </si>
  <si>
    <t>5141</t>
  </si>
  <si>
    <t>Nákup materiálu jinde nezařazený</t>
  </si>
  <si>
    <t>5139</t>
  </si>
  <si>
    <t>Drobný hmotný dlouhodobý majetek</t>
  </si>
  <si>
    <t>5137</t>
  </si>
  <si>
    <t>Knihy, učební pomůcky a tisk</t>
  </si>
  <si>
    <t>5136</t>
  </si>
  <si>
    <t>Prádlo, oděv a obuv</t>
  </si>
  <si>
    <t>5134</t>
  </si>
  <si>
    <t>Léky a zdravotnický materiál</t>
  </si>
  <si>
    <t>5133</t>
  </si>
  <si>
    <t>Ochranné pomůcky</t>
  </si>
  <si>
    <t>5132</t>
  </si>
  <si>
    <t>Odměny za užití duševního vlastnictví</t>
  </si>
  <si>
    <t>5041</t>
  </si>
  <si>
    <t>Povinné pojistné na úrazové pojištění</t>
  </si>
  <si>
    <t>5038</t>
  </si>
  <si>
    <t>Povinné pojistné na veřejné zdravotní pojištění</t>
  </si>
  <si>
    <t>5032</t>
  </si>
  <si>
    <t>Povinné pojistné na sociál. zabezp. a příspěvek na stát. politiku zaměst.</t>
  </si>
  <si>
    <t>5031</t>
  </si>
  <si>
    <t>Odstupné</t>
  </si>
  <si>
    <t>5024</t>
  </si>
  <si>
    <t>Odměny členů zastupitelstev obcí a krajů</t>
  </si>
  <si>
    <t>5023</t>
  </si>
  <si>
    <t>Ostatní osobní výdaje</t>
  </si>
  <si>
    <t>5021</t>
  </si>
  <si>
    <t>Ostatní platy</t>
  </si>
  <si>
    <t>5019</t>
  </si>
  <si>
    <t>Platy zaměstnanců v pracovním poměru</t>
  </si>
  <si>
    <t>5011</t>
  </si>
  <si>
    <t>PŘÍJMY CELKEM</t>
  </si>
  <si>
    <t xml:space="preserve">P </t>
  </si>
  <si>
    <t>Dotace</t>
  </si>
  <si>
    <t>Investiční přijaté transfery od krajů</t>
  </si>
  <si>
    <t>4222</t>
  </si>
  <si>
    <t>Ostatní investiční přijaté transfery ze státního rozpočtu</t>
  </si>
  <si>
    <t>4216</t>
  </si>
  <si>
    <t>Investiční přijaté transfery ze státních fondů</t>
  </si>
  <si>
    <t>4213</t>
  </si>
  <si>
    <t>Převody z ostatních vlastních fondů</t>
  </si>
  <si>
    <t>4132</t>
  </si>
  <si>
    <t>Neinvestiční přijaté transfery od krajů</t>
  </si>
  <si>
    <t>4122</t>
  </si>
  <si>
    <t>Neinvestiční přijaté transfery od obcí</t>
  </si>
  <si>
    <t>4121</t>
  </si>
  <si>
    <t>Ostatní neinvestiční přijaté transfery ze státního rozpočtu</t>
  </si>
  <si>
    <t>4116</t>
  </si>
  <si>
    <t>Neinvest. přijaté transfery ze stát. rozp. v rámci souhrn. dotač. vztahu</t>
  </si>
  <si>
    <t>4112</t>
  </si>
  <si>
    <t>Neinvestiční přijaté transfery z všeobecné pokladní správy stát. rozp.</t>
  </si>
  <si>
    <t>4111</t>
  </si>
  <si>
    <t>Kapitálové příjmy</t>
  </si>
  <si>
    <t>Ostatní investiční příjmy jinde nezařazené</t>
  </si>
  <si>
    <t>3129</t>
  </si>
  <si>
    <t>Přijaté dary na pořízení dlouhodobého majetku</t>
  </si>
  <si>
    <t>3121</t>
  </si>
  <si>
    <t>Příjmy z prodeje ostatního hmotného dlouhodobého majetku</t>
  </si>
  <si>
    <t>3113</t>
  </si>
  <si>
    <t>Příjmy z prodeje ostatních nemovitostí a jejich částí</t>
  </si>
  <si>
    <t>3112</t>
  </si>
  <si>
    <t>Příjmy z prodeje pozemků</t>
  </si>
  <si>
    <t>3111</t>
  </si>
  <si>
    <t>Nedaňové příjmy</t>
  </si>
  <si>
    <t>Splátky půjčených prostředků od obyvatelstva</t>
  </si>
  <si>
    <t>2460</t>
  </si>
  <si>
    <t>Splátky půjčených prostředků od příspěvkových organizací</t>
  </si>
  <si>
    <t>2451</t>
  </si>
  <si>
    <t>Splátky půjčených prostředků od obecně prosp. spol. a podob. subjektů</t>
  </si>
  <si>
    <t>2420</t>
  </si>
  <si>
    <t>Příjmy z úhrad dobývacího prostoru a z vydobytých nerostů</t>
  </si>
  <si>
    <t>2343</t>
  </si>
  <si>
    <t>Ostatní nedaňové příjmy jinde nezařazené</t>
  </si>
  <si>
    <t>2329</t>
  </si>
  <si>
    <t>Neidentifikované příjmy</t>
  </si>
  <si>
    <t>2328</t>
  </si>
  <si>
    <t>Přijaté nekapitálové příspěvky a náhrady</t>
  </si>
  <si>
    <t>2324</t>
  </si>
  <si>
    <t>Přijaté pojistné náhrady</t>
  </si>
  <si>
    <t>2322</t>
  </si>
  <si>
    <t>Přijaté neinvestiční dary</t>
  </si>
  <si>
    <t>2321</t>
  </si>
  <si>
    <t>Příjmy z prodeje krátkodobého a drobného dlouhodobého majetku</t>
  </si>
  <si>
    <t>2310</t>
  </si>
  <si>
    <t>Ostatní přijaté vratky transferů</t>
  </si>
  <si>
    <t>2229</t>
  </si>
  <si>
    <t>Sankční platby přijaté od jiných subjektů</t>
  </si>
  <si>
    <t>2212</t>
  </si>
  <si>
    <t>Příjmy z podílů na zisku a dividend</t>
  </si>
  <si>
    <t>2142</t>
  </si>
  <si>
    <t>Příjmy z úroků (část)</t>
  </si>
  <si>
    <t>2141</t>
  </si>
  <si>
    <t>Příjmy z pronájmu movitých věcí</t>
  </si>
  <si>
    <t>2133</t>
  </si>
  <si>
    <t>Příjmy z pronájmu ostatních nemovitostí a jejich částí</t>
  </si>
  <si>
    <t>2132</t>
  </si>
  <si>
    <t>Příjmy z pronájmu pozemků</t>
  </si>
  <si>
    <t>2131</t>
  </si>
  <si>
    <t>Ostatní odvody příspěvkových organizací</t>
  </si>
  <si>
    <t>2123</t>
  </si>
  <si>
    <t>Odvody příspěvkových organizací</t>
  </si>
  <si>
    <t>2122</t>
  </si>
  <si>
    <t>Příjmy z prodeje zboží (jinak nakoupeného za účelem prodeje)</t>
  </si>
  <si>
    <t>2112</t>
  </si>
  <si>
    <t>Příjmy z poskytování služeb a výrobků</t>
  </si>
  <si>
    <t>2111</t>
  </si>
  <si>
    <t>Daňové příjmy</t>
  </si>
  <si>
    <t>Daň z nemovitých věcí</t>
  </si>
  <si>
    <t>1511</t>
  </si>
  <si>
    <t>Správní poplatky</t>
  </si>
  <si>
    <t>1361</t>
  </si>
  <si>
    <t>Ostatní odvody z vybraných činností a služeb jinde neuvedené</t>
  </si>
  <si>
    <t>1359</t>
  </si>
  <si>
    <t>Odvod z výherních hracích přístrojů</t>
  </si>
  <si>
    <t>1355</t>
  </si>
  <si>
    <t>Příjmy za ZOZ od žadatelů o řidičské oprávnění</t>
  </si>
  <si>
    <t>1353</t>
  </si>
  <si>
    <t>Odvod z loterií a podobných her kromě z výherních hracích přístrojů</t>
  </si>
  <si>
    <t>1351</t>
  </si>
  <si>
    <t>Poplatek z ubytovací kapacity</t>
  </si>
  <si>
    <t>1345</t>
  </si>
  <si>
    <t>Poplatek za užívání veřejného prostranství</t>
  </si>
  <si>
    <t>1343</t>
  </si>
  <si>
    <t>Poplatek za lázeňský nebo rekreační pobyt</t>
  </si>
  <si>
    <t>1342</t>
  </si>
  <si>
    <t>Poplatek ze psů</t>
  </si>
  <si>
    <t>1341</t>
  </si>
  <si>
    <t>Poplatek za provoz systému nakládání s komunálními odpady</t>
  </si>
  <si>
    <t>1340</t>
  </si>
  <si>
    <t>Poplatky za odnětí pozemků plnění funkcí lesa</t>
  </si>
  <si>
    <t>1335</t>
  </si>
  <si>
    <t>Odvody za odnětí půdy ze zemědělského půdního fondu</t>
  </si>
  <si>
    <t>1334</t>
  </si>
  <si>
    <t>Poplatky za uložení odpadů</t>
  </si>
  <si>
    <t>1333</t>
  </si>
  <si>
    <t>Daň z přidané hodnoty</t>
  </si>
  <si>
    <t>1211</t>
  </si>
  <si>
    <t>Daň z příjmů právnických osob za obce</t>
  </si>
  <si>
    <t>1122</t>
  </si>
  <si>
    <t>Daň z příjmů právnických osob</t>
  </si>
  <si>
    <t>1121</t>
  </si>
  <si>
    <t>Daň z příjmů fyzických osob z kapitálových výnosů</t>
  </si>
  <si>
    <t>1113</t>
  </si>
  <si>
    <t>Daň z příjmů fyzických osob ze samostatné výdělečné činnosti</t>
  </si>
  <si>
    <t>1112</t>
  </si>
  <si>
    <t>Daň z příjmů fyzických osob ze závislé činnosti a funkčních požitků</t>
  </si>
  <si>
    <t>1111</t>
  </si>
  <si>
    <t>Meziroční změna</t>
  </si>
  <si>
    <t>skutečnost 2014</t>
  </si>
  <si>
    <t>Plnění rozpočtu</t>
  </si>
  <si>
    <t>Skutečnost 2015</t>
  </si>
  <si>
    <t>Upravený rozpočet 2015</t>
  </si>
  <si>
    <t>Název položky</t>
  </si>
  <si>
    <t>Pol</t>
  </si>
  <si>
    <t>Závěrečný účet Statutárního města Chomutova za rok 2015 - Statutární město Chomutov
Rok 2015, Koruny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</si>
</sst>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.75"/>
      <name val="Times New Roman"/>
    </font>
    <font>
      <b/>
      <sz val="11"/>
      <color theme="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Protection="1"/>
    <xf numFmtId="4" fontId="0" fillId="0" borderId="0" xfId="0" applyNumberFormat="1" applyAlignment="1" applyProtection="1">
      <alignment vertical="center"/>
    </xf>
    <xf numFmtId="49" fontId="0" fillId="0" borderId="0" xfId="0" applyNumberFormat="1" applyAlignment="1" applyProtection="1">
      <alignment vertical="center"/>
    </xf>
    <xf numFmtId="4" fontId="1" fillId="2" borderId="1" xfId="0" applyNumberFormat="1" applyFont="1" applyFill="1" applyBorder="1" applyProtection="1"/>
    <xf numFmtId="4" fontId="1" fillId="2" borderId="1" xfId="0" applyNumberFormat="1" applyFont="1" applyFill="1" applyBorder="1" applyAlignment="1" applyProtection="1">
      <alignment vertical="center" wrapText="1"/>
    </xf>
    <xf numFmtId="10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9" fontId="1" fillId="2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Border="1" applyProtection="1"/>
    <xf numFmtId="4" fontId="2" fillId="0" borderId="1" xfId="0" applyNumberFormat="1" applyFont="1" applyBorder="1" applyAlignment="1" applyProtection="1">
      <alignment vertical="center" wrapText="1"/>
    </xf>
    <xf numFmtId="10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3" fillId="3" borderId="1" xfId="0" applyNumberFormat="1" applyFont="1" applyFill="1" applyBorder="1" applyAlignment="1" applyProtection="1">
      <alignment vertical="center"/>
    </xf>
    <xf numFmtId="10" fontId="3" fillId="3" borderId="1" xfId="0" applyNumberFormat="1" applyFont="1" applyFill="1" applyBorder="1" applyAlignment="1" applyProtection="1">
      <alignment vertical="center"/>
    </xf>
    <xf numFmtId="49" fontId="3" fillId="3" borderId="1" xfId="0" applyNumberFormat="1" applyFont="1" applyFill="1" applyBorder="1" applyAlignment="1" applyProtection="1">
      <alignment vertical="center"/>
    </xf>
    <xf numFmtId="49" fontId="2" fillId="3" borderId="1" xfId="0" applyNumberFormat="1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/>
    </xf>
    <xf numFmtId="4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tabSelected="1" workbookViewId="0">
      <selection activeCell="A2" sqref="A2:D2"/>
    </sheetView>
  </sheetViews>
  <sheetFormatPr defaultRowHeight="12.6" x14ac:dyDescent="0.25"/>
  <cols>
    <col min="1" max="1" width="6.625" style="3" customWidth="1"/>
    <col min="2" max="2" width="57.5" style="3" customWidth="1"/>
    <col min="3" max="3" width="17.625" style="2" bestFit="1" customWidth="1"/>
    <col min="4" max="4" width="18.125" style="2" bestFit="1" customWidth="1"/>
    <col min="5" max="5" width="16" style="2" customWidth="1"/>
    <col min="6" max="6" width="18.125" style="2" bestFit="1" customWidth="1"/>
    <col min="7" max="7" width="16.375" style="1" bestFit="1" customWidth="1"/>
    <col min="8" max="16384" width="9" style="1"/>
  </cols>
  <sheetData>
    <row r="1" spans="1:7" x14ac:dyDescent="0.25">
      <c r="A1" s="21" t="s">
        <v>302</v>
      </c>
      <c r="B1" s="21"/>
      <c r="C1" s="21"/>
      <c r="D1" s="21"/>
      <c r="E1" s="21"/>
      <c r="F1" s="21"/>
      <c r="G1" s="21"/>
    </row>
    <row r="2" spans="1:7" ht="25.2" x14ac:dyDescent="0.25">
      <c r="A2" s="20" t="s">
        <v>301</v>
      </c>
      <c r="B2" s="20" t="s">
        <v>300</v>
      </c>
      <c r="C2" s="19" t="s">
        <v>299</v>
      </c>
      <c r="D2" s="19" t="s">
        <v>298</v>
      </c>
      <c r="E2" s="19" t="s">
        <v>297</v>
      </c>
      <c r="F2" s="19" t="s">
        <v>296</v>
      </c>
      <c r="G2" s="18" t="s">
        <v>295</v>
      </c>
    </row>
    <row r="3" spans="1:7" x14ac:dyDescent="0.25">
      <c r="A3" s="13" t="s">
        <v>294</v>
      </c>
      <c r="B3" s="13" t="s">
        <v>293</v>
      </c>
      <c r="C3" s="12">
        <v>118254000</v>
      </c>
      <c r="D3" s="12">
        <v>118657890.08</v>
      </c>
      <c r="E3" s="11">
        <f>D3/C3</f>
        <v>1.003415445397196</v>
      </c>
      <c r="F3" s="10">
        <v>115285170.89</v>
      </c>
      <c r="G3" s="9">
        <f>D3-F3</f>
        <v>3372719.1899999976</v>
      </c>
    </row>
    <row r="4" spans="1:7" x14ac:dyDescent="0.25">
      <c r="A4" s="13" t="s">
        <v>292</v>
      </c>
      <c r="B4" s="13" t="s">
        <v>291</v>
      </c>
      <c r="C4" s="12">
        <v>11347000</v>
      </c>
      <c r="D4" s="12">
        <v>5181739.26</v>
      </c>
      <c r="E4" s="11">
        <f>D4/C4</f>
        <v>0.45666160747334095</v>
      </c>
      <c r="F4" s="10">
        <v>5729879.0599999996</v>
      </c>
      <c r="G4" s="9">
        <f>D4-F4</f>
        <v>-548139.79999999981</v>
      </c>
    </row>
    <row r="5" spans="1:7" x14ac:dyDescent="0.25">
      <c r="A5" s="13" t="s">
        <v>290</v>
      </c>
      <c r="B5" s="13" t="s">
        <v>289</v>
      </c>
      <c r="C5" s="12">
        <v>9797000</v>
      </c>
      <c r="D5" s="12">
        <v>13403019.810000001</v>
      </c>
      <c r="E5" s="11">
        <f>D5/C5</f>
        <v>1.3680738807798307</v>
      </c>
      <c r="F5" s="10">
        <v>12620969.59</v>
      </c>
      <c r="G5" s="9">
        <f>D5-F5</f>
        <v>782050.22000000067</v>
      </c>
    </row>
    <row r="6" spans="1:7" x14ac:dyDescent="0.25">
      <c r="A6" s="13" t="s">
        <v>288</v>
      </c>
      <c r="B6" s="13" t="s">
        <v>287</v>
      </c>
      <c r="C6" s="12">
        <v>108260000</v>
      </c>
      <c r="D6" s="12">
        <v>124399666.17</v>
      </c>
      <c r="E6" s="11">
        <f>D6/C6</f>
        <v>1.149082451228524</v>
      </c>
      <c r="F6" s="10">
        <v>120809186.29000001</v>
      </c>
      <c r="G6" s="9">
        <f>D6-F6</f>
        <v>3590479.8799999952</v>
      </c>
    </row>
    <row r="7" spans="1:7" x14ac:dyDescent="0.25">
      <c r="A7" s="13" t="s">
        <v>286</v>
      </c>
      <c r="B7" s="13" t="s">
        <v>285</v>
      </c>
      <c r="C7" s="12">
        <v>13150000</v>
      </c>
      <c r="D7" s="12">
        <v>13150090</v>
      </c>
      <c r="E7" s="11">
        <f>D7/C7</f>
        <v>1.0000068441064638</v>
      </c>
      <c r="F7" s="10">
        <v>13155410</v>
      </c>
      <c r="G7" s="9">
        <f>D7-F7</f>
        <v>-5320</v>
      </c>
    </row>
    <row r="8" spans="1:7" x14ac:dyDescent="0.25">
      <c r="A8" s="13" t="s">
        <v>284</v>
      </c>
      <c r="B8" s="13" t="s">
        <v>283</v>
      </c>
      <c r="C8" s="12">
        <v>238920000</v>
      </c>
      <c r="D8" s="12">
        <v>247392755.59</v>
      </c>
      <c r="E8" s="11">
        <f>D8/C8</f>
        <v>1.0354627305792734</v>
      </c>
      <c r="F8" s="10">
        <v>245616063.08000001</v>
      </c>
      <c r="G8" s="9">
        <f>D8-F8</f>
        <v>1776692.5099999905</v>
      </c>
    </row>
    <row r="9" spans="1:7" x14ac:dyDescent="0.25">
      <c r="A9" s="13" t="s">
        <v>282</v>
      </c>
      <c r="B9" s="13" t="s">
        <v>281</v>
      </c>
      <c r="C9" s="12">
        <v>750000</v>
      </c>
      <c r="D9" s="12">
        <v>362283.5</v>
      </c>
      <c r="E9" s="11">
        <f>D9/C9</f>
        <v>0.48304466666666668</v>
      </c>
      <c r="F9" s="10">
        <v>839001</v>
      </c>
      <c r="G9" s="9">
        <f>D9-F9</f>
        <v>-476717.5</v>
      </c>
    </row>
    <row r="10" spans="1:7" x14ac:dyDescent="0.25">
      <c r="A10" s="13" t="s">
        <v>280</v>
      </c>
      <c r="B10" s="13" t="s">
        <v>279</v>
      </c>
      <c r="C10" s="12">
        <v>20000</v>
      </c>
      <c r="D10" s="12">
        <v>22764</v>
      </c>
      <c r="E10" s="11">
        <f>D10/C10</f>
        <v>1.1382000000000001</v>
      </c>
      <c r="F10" s="10">
        <v>15507</v>
      </c>
      <c r="G10" s="9">
        <f>D10-F10</f>
        <v>7257</v>
      </c>
    </row>
    <row r="11" spans="1:7" x14ac:dyDescent="0.25">
      <c r="A11" s="13" t="s">
        <v>278</v>
      </c>
      <c r="B11" s="13" t="s">
        <v>277</v>
      </c>
      <c r="C11" s="12"/>
      <c r="D11" s="12">
        <v>140</v>
      </c>
      <c r="E11" s="11"/>
      <c r="F11" s="10">
        <v>85</v>
      </c>
      <c r="G11" s="9">
        <f>D11-F11</f>
        <v>55</v>
      </c>
    </row>
    <row r="12" spans="1:7" x14ac:dyDescent="0.25">
      <c r="A12" s="13" t="s">
        <v>276</v>
      </c>
      <c r="B12" s="13" t="s">
        <v>275</v>
      </c>
      <c r="C12" s="12">
        <v>13000000</v>
      </c>
      <c r="D12" s="12">
        <v>12112612.029999999</v>
      </c>
      <c r="E12" s="11">
        <f>D12/C12</f>
        <v>0.9317393869230769</v>
      </c>
      <c r="F12" s="10">
        <v>20641827.829999998</v>
      </c>
      <c r="G12" s="9">
        <f>D12-F12</f>
        <v>-8529215.7999999989</v>
      </c>
    </row>
    <row r="13" spans="1:7" x14ac:dyDescent="0.25">
      <c r="A13" s="13" t="s">
        <v>274</v>
      </c>
      <c r="B13" s="13" t="s">
        <v>273</v>
      </c>
      <c r="C13" s="12">
        <v>2000000</v>
      </c>
      <c r="D13" s="12">
        <v>1787117.09</v>
      </c>
      <c r="E13" s="11">
        <f>D13/C13</f>
        <v>0.89355854500000009</v>
      </c>
      <c r="F13" s="10">
        <v>1763236.76</v>
      </c>
      <c r="G13" s="9">
        <f>D13-F13</f>
        <v>23880.330000000075</v>
      </c>
    </row>
    <row r="14" spans="1:7" x14ac:dyDescent="0.25">
      <c r="A14" s="13" t="s">
        <v>272</v>
      </c>
      <c r="B14" s="13" t="s">
        <v>271</v>
      </c>
      <c r="C14" s="12">
        <v>50000</v>
      </c>
      <c r="D14" s="12">
        <v>174495</v>
      </c>
      <c r="E14" s="11">
        <f>D14/C14</f>
        <v>3.4899</v>
      </c>
      <c r="F14" s="10">
        <v>230010</v>
      </c>
      <c r="G14" s="9">
        <f>D14-F14</f>
        <v>-55515</v>
      </c>
    </row>
    <row r="15" spans="1:7" x14ac:dyDescent="0.25">
      <c r="A15" s="13" t="s">
        <v>270</v>
      </c>
      <c r="B15" s="13" t="s">
        <v>269</v>
      </c>
      <c r="C15" s="12">
        <v>1200000</v>
      </c>
      <c r="D15" s="12">
        <v>1084964</v>
      </c>
      <c r="E15" s="11">
        <f>D15/C15</f>
        <v>0.9041366666666667</v>
      </c>
      <c r="F15" s="10">
        <v>1128092</v>
      </c>
      <c r="G15" s="9">
        <f>D15-F15</f>
        <v>-43128</v>
      </c>
    </row>
    <row r="16" spans="1:7" x14ac:dyDescent="0.25">
      <c r="A16" s="13" t="s">
        <v>268</v>
      </c>
      <c r="B16" s="13" t="s">
        <v>267</v>
      </c>
      <c r="C16" s="12">
        <v>130000</v>
      </c>
      <c r="D16" s="12">
        <v>460428</v>
      </c>
      <c r="E16" s="11">
        <f>D16/C16</f>
        <v>3.541753846153846</v>
      </c>
      <c r="F16" s="10">
        <v>469844</v>
      </c>
      <c r="G16" s="9">
        <f>D16-F16</f>
        <v>-9416</v>
      </c>
    </row>
    <row r="17" spans="1:7" x14ac:dyDescent="0.25">
      <c r="A17" s="13" t="s">
        <v>266</v>
      </c>
      <c r="B17" s="13" t="s">
        <v>265</v>
      </c>
      <c r="C17" s="12">
        <v>2000000</v>
      </c>
      <c r="D17" s="12">
        <v>2103793.39</v>
      </c>
      <c r="E17" s="11">
        <f>D17/C17</f>
        <v>1.0518966950000002</v>
      </c>
      <c r="F17" s="10">
        <v>1925685.67</v>
      </c>
      <c r="G17" s="9">
        <f>D17-F17</f>
        <v>178107.7200000002</v>
      </c>
    </row>
    <row r="18" spans="1:7" x14ac:dyDescent="0.25">
      <c r="A18" s="13" t="s">
        <v>264</v>
      </c>
      <c r="B18" s="13" t="s">
        <v>263</v>
      </c>
      <c r="C18" s="12">
        <v>1300000</v>
      </c>
      <c r="D18" s="12">
        <v>1515950</v>
      </c>
      <c r="E18" s="11">
        <f>D18/C18</f>
        <v>1.1661153846153847</v>
      </c>
      <c r="F18" s="10">
        <v>1394500</v>
      </c>
      <c r="G18" s="9">
        <f>D18-F18</f>
        <v>121450</v>
      </c>
    </row>
    <row r="19" spans="1:7" x14ac:dyDescent="0.25">
      <c r="A19" s="13" t="s">
        <v>262</v>
      </c>
      <c r="B19" s="13" t="s">
        <v>261</v>
      </c>
      <c r="C19" s="12">
        <v>6000000</v>
      </c>
      <c r="D19" s="12">
        <v>12822372.73</v>
      </c>
      <c r="E19" s="11">
        <f>D19/C19</f>
        <v>2.1370621216666668</v>
      </c>
      <c r="F19" s="10">
        <v>28975141.370000001</v>
      </c>
      <c r="G19" s="9">
        <f>D19-F19</f>
        <v>-16152768.640000001</v>
      </c>
    </row>
    <row r="20" spans="1:7" x14ac:dyDescent="0.25">
      <c r="A20" s="13" t="s">
        <v>260</v>
      </c>
      <c r="B20" s="13" t="s">
        <v>259</v>
      </c>
      <c r="C20" s="12">
        <v>150000</v>
      </c>
      <c r="D20" s="12">
        <v>88050</v>
      </c>
      <c r="E20" s="11">
        <f>D20/C20</f>
        <v>0.58699999999999997</v>
      </c>
      <c r="F20" s="10">
        <v>206450</v>
      </c>
      <c r="G20" s="9">
        <f>D20-F20</f>
        <v>-118400</v>
      </c>
    </row>
    <row r="21" spans="1:7" x14ac:dyDescent="0.25">
      <c r="A21" s="13" t="s">
        <v>258</v>
      </c>
      <c r="B21" s="13" t="s">
        <v>257</v>
      </c>
      <c r="C21" s="12">
        <v>14450000</v>
      </c>
      <c r="D21" s="12">
        <v>14414144</v>
      </c>
      <c r="E21" s="11">
        <f>D21/C21</f>
        <v>0.99751861591695501</v>
      </c>
      <c r="F21" s="10">
        <v>15240615</v>
      </c>
      <c r="G21" s="9">
        <f>D21-F21</f>
        <v>-826471</v>
      </c>
    </row>
    <row r="22" spans="1:7" x14ac:dyDescent="0.25">
      <c r="A22" s="13" t="s">
        <v>256</v>
      </c>
      <c r="B22" s="13" t="s">
        <v>255</v>
      </c>
      <c r="C22" s="12">
        <v>63315000</v>
      </c>
      <c r="D22" s="12">
        <v>65289019.869999997</v>
      </c>
      <c r="E22" s="11">
        <f>D22/C22</f>
        <v>1.0311777599305061</v>
      </c>
      <c r="F22" s="10">
        <v>69420865.400000006</v>
      </c>
      <c r="G22" s="9">
        <f>D22-F22</f>
        <v>-4131845.5300000086</v>
      </c>
    </row>
    <row r="23" spans="1:7" x14ac:dyDescent="0.25">
      <c r="A23" s="16"/>
      <c r="B23" s="16" t="s">
        <v>254</v>
      </c>
      <c r="C23" s="14">
        <f>SUM(C3:C22)</f>
        <v>604093000</v>
      </c>
      <c r="D23" s="14">
        <f>SUM(D3:D22)</f>
        <v>634423294.51999998</v>
      </c>
      <c r="E23" s="15">
        <f>D23/C23</f>
        <v>1.0502079887037261</v>
      </c>
      <c r="F23" s="14">
        <f>SUM(F3:F22)</f>
        <v>655467539.93999994</v>
      </c>
      <c r="G23" s="14">
        <f>SUM(G3:G22)</f>
        <v>-21044245.420000024</v>
      </c>
    </row>
    <row r="24" spans="1:7" x14ac:dyDescent="0.25">
      <c r="A24" s="13" t="s">
        <v>253</v>
      </c>
      <c r="B24" s="13" t="s">
        <v>252</v>
      </c>
      <c r="C24" s="12">
        <v>25329000</v>
      </c>
      <c r="D24" s="12">
        <v>24694800.57</v>
      </c>
      <c r="E24" s="11">
        <f>D24/C24</f>
        <v>0.97496152907734224</v>
      </c>
      <c r="F24" s="10">
        <v>23547704.129999999</v>
      </c>
      <c r="G24" s="9">
        <f>D24-F24</f>
        <v>1147096.4400000013</v>
      </c>
    </row>
    <row r="25" spans="1:7" x14ac:dyDescent="0.25">
      <c r="A25" s="13" t="s">
        <v>251</v>
      </c>
      <c r="B25" s="13" t="s">
        <v>250</v>
      </c>
      <c r="C25" s="12"/>
      <c r="D25" s="12"/>
      <c r="E25" s="11"/>
      <c r="F25" s="10">
        <v>13511</v>
      </c>
      <c r="G25" s="9">
        <f>D25-F25</f>
        <v>-13511</v>
      </c>
    </row>
    <row r="26" spans="1:7" x14ac:dyDescent="0.25">
      <c r="A26" s="13" t="s">
        <v>249</v>
      </c>
      <c r="B26" s="13" t="s">
        <v>248</v>
      </c>
      <c r="C26" s="12">
        <v>5757000</v>
      </c>
      <c r="D26" s="12">
        <v>5757972</v>
      </c>
      <c r="E26" s="11">
        <f>D26/C26</f>
        <v>1.0001688379364253</v>
      </c>
      <c r="F26" s="10">
        <v>4335489</v>
      </c>
      <c r="G26" s="9">
        <f>D26-F26</f>
        <v>1422483</v>
      </c>
    </row>
    <row r="27" spans="1:7" x14ac:dyDescent="0.25">
      <c r="A27" s="13" t="s">
        <v>247</v>
      </c>
      <c r="B27" s="13" t="s">
        <v>246</v>
      </c>
      <c r="C27" s="12"/>
      <c r="D27" s="12">
        <v>8249</v>
      </c>
      <c r="E27" s="11"/>
      <c r="F27" s="10">
        <v>42320</v>
      </c>
      <c r="G27" s="9">
        <f>D27-F27</f>
        <v>-34071</v>
      </c>
    </row>
    <row r="28" spans="1:7" x14ac:dyDescent="0.25">
      <c r="A28" s="13" t="s">
        <v>245</v>
      </c>
      <c r="B28" s="13" t="s">
        <v>244</v>
      </c>
      <c r="C28" s="12">
        <v>7324000</v>
      </c>
      <c r="D28" s="12">
        <v>7499127.6200000001</v>
      </c>
      <c r="E28" s="11">
        <f>D28/C28</f>
        <v>1.0239114718732933</v>
      </c>
      <c r="F28" s="10">
        <v>6710844.6299999999</v>
      </c>
      <c r="G28" s="9">
        <f>D28-F28</f>
        <v>788282.99000000022</v>
      </c>
    </row>
    <row r="29" spans="1:7" x14ac:dyDescent="0.25">
      <c r="A29" s="13" t="s">
        <v>243</v>
      </c>
      <c r="B29" s="13" t="s">
        <v>242</v>
      </c>
      <c r="C29" s="12">
        <v>12518000</v>
      </c>
      <c r="D29" s="12">
        <v>12303776.25</v>
      </c>
      <c r="E29" s="11">
        <f>D29/C29</f>
        <v>0.9828867430899505</v>
      </c>
      <c r="F29" s="10">
        <v>12884829.57</v>
      </c>
      <c r="G29" s="9">
        <f>D29-F29</f>
        <v>-581053.3200000003</v>
      </c>
    </row>
    <row r="30" spans="1:7" x14ac:dyDescent="0.25">
      <c r="A30" s="13" t="s">
        <v>241</v>
      </c>
      <c r="B30" s="13" t="s">
        <v>240</v>
      </c>
      <c r="C30" s="12">
        <v>5400000</v>
      </c>
      <c r="D30" s="12">
        <v>5528660.1200000001</v>
      </c>
      <c r="E30" s="11">
        <f>D30/C30</f>
        <v>1.0238259481481482</v>
      </c>
      <c r="F30" s="10">
        <v>5442991.4299999997</v>
      </c>
      <c r="G30" s="9">
        <f>D30-F30</f>
        <v>85668.69000000041</v>
      </c>
    </row>
    <row r="31" spans="1:7" x14ac:dyDescent="0.25">
      <c r="A31" s="13" t="s">
        <v>239</v>
      </c>
      <c r="B31" s="13" t="s">
        <v>238</v>
      </c>
      <c r="C31" s="12">
        <v>2000000</v>
      </c>
      <c r="D31" s="12">
        <v>89082.13</v>
      </c>
      <c r="E31" s="11">
        <f>D31/C31</f>
        <v>4.4541065000000005E-2</v>
      </c>
      <c r="F31" s="10">
        <v>436119.97</v>
      </c>
      <c r="G31" s="9">
        <f>D31-F31</f>
        <v>-347037.83999999997</v>
      </c>
    </row>
    <row r="32" spans="1:7" x14ac:dyDescent="0.25">
      <c r="A32" s="13" t="s">
        <v>237</v>
      </c>
      <c r="B32" s="13" t="s">
        <v>236</v>
      </c>
      <c r="C32" s="12">
        <v>3500000</v>
      </c>
      <c r="D32" s="12">
        <v>5596026.3300000001</v>
      </c>
      <c r="E32" s="11">
        <f>D32/C32</f>
        <v>1.5988646657142858</v>
      </c>
      <c r="F32" s="10">
        <v>5642471.1399999997</v>
      </c>
      <c r="G32" s="9">
        <f>D32-F32</f>
        <v>-46444.80999999959</v>
      </c>
    </row>
    <row r="33" spans="1:7" x14ac:dyDescent="0.25">
      <c r="A33" s="13" t="s">
        <v>235</v>
      </c>
      <c r="B33" s="13" t="s">
        <v>234</v>
      </c>
      <c r="C33" s="12">
        <v>7730000</v>
      </c>
      <c r="D33" s="12">
        <v>5943765.96</v>
      </c>
      <c r="E33" s="11">
        <f>D33/C33</f>
        <v>0.76892185769728327</v>
      </c>
      <c r="F33" s="10">
        <v>5883770.9500000002</v>
      </c>
      <c r="G33" s="9">
        <f>D33-F33</f>
        <v>59995.009999999776</v>
      </c>
    </row>
    <row r="34" spans="1:7" x14ac:dyDescent="0.25">
      <c r="A34" s="13" t="s">
        <v>233</v>
      </c>
      <c r="B34" s="13" t="s">
        <v>232</v>
      </c>
      <c r="C34" s="12">
        <v>12181000</v>
      </c>
      <c r="D34" s="12">
        <v>12185750.359999999</v>
      </c>
      <c r="E34" s="11">
        <f>D34/C34</f>
        <v>1.0003899811181347</v>
      </c>
      <c r="F34" s="10">
        <v>3823590.44</v>
      </c>
      <c r="G34" s="9">
        <f>D34-F34</f>
        <v>8362159.9199999999</v>
      </c>
    </row>
    <row r="35" spans="1:7" x14ac:dyDescent="0.25">
      <c r="A35" s="13" t="s">
        <v>231</v>
      </c>
      <c r="B35" s="13" t="s">
        <v>230</v>
      </c>
      <c r="C35" s="12">
        <v>10000</v>
      </c>
      <c r="D35" s="12">
        <v>53300.2</v>
      </c>
      <c r="E35" s="11">
        <f>D35/C35</f>
        <v>5.3300199999999993</v>
      </c>
      <c r="F35" s="10">
        <v>220786</v>
      </c>
      <c r="G35" s="9">
        <f>D35-F35</f>
        <v>-167485.79999999999</v>
      </c>
    </row>
    <row r="36" spans="1:7" x14ac:dyDescent="0.25">
      <c r="A36" s="13" t="s">
        <v>229</v>
      </c>
      <c r="B36" s="13" t="s">
        <v>228</v>
      </c>
      <c r="C36" s="12">
        <v>500000</v>
      </c>
      <c r="D36" s="12">
        <v>500000</v>
      </c>
      <c r="E36" s="11">
        <f>D36/C36</f>
        <v>1</v>
      </c>
      <c r="F36" s="10">
        <v>3204000</v>
      </c>
      <c r="G36" s="9">
        <f>D36-F36</f>
        <v>-2704000</v>
      </c>
    </row>
    <row r="37" spans="1:7" x14ac:dyDescent="0.25">
      <c r="A37" s="13" t="s">
        <v>227</v>
      </c>
      <c r="B37" s="13" t="s">
        <v>226</v>
      </c>
      <c r="C37" s="12">
        <v>21000</v>
      </c>
      <c r="D37" s="12">
        <v>496623</v>
      </c>
      <c r="E37" s="11">
        <f>D37/C37</f>
        <v>23.648714285714284</v>
      </c>
      <c r="F37" s="10">
        <v>2458044</v>
      </c>
      <c r="G37" s="9">
        <f>D37-F37</f>
        <v>-1961421</v>
      </c>
    </row>
    <row r="38" spans="1:7" x14ac:dyDescent="0.25">
      <c r="A38" s="13" t="s">
        <v>225</v>
      </c>
      <c r="B38" s="13" t="s">
        <v>224</v>
      </c>
      <c r="C38" s="12">
        <v>1380000</v>
      </c>
      <c r="D38" s="12">
        <v>2885067.39</v>
      </c>
      <c r="E38" s="11">
        <f>D38/C38</f>
        <v>2.0906285434782608</v>
      </c>
      <c r="F38" s="10">
        <v>4217391.53</v>
      </c>
      <c r="G38" s="9">
        <f>D38-F38</f>
        <v>-1332324.1400000001</v>
      </c>
    </row>
    <row r="39" spans="1:7" x14ac:dyDescent="0.25">
      <c r="A39" s="13" t="s">
        <v>223</v>
      </c>
      <c r="B39" s="13" t="s">
        <v>222</v>
      </c>
      <c r="C39" s="12"/>
      <c r="D39" s="12">
        <v>-4690</v>
      </c>
      <c r="E39" s="11"/>
      <c r="F39" s="10">
        <v>100</v>
      </c>
      <c r="G39" s="9">
        <f>D39-F39</f>
        <v>-4790</v>
      </c>
    </row>
    <row r="40" spans="1:7" x14ac:dyDescent="0.25">
      <c r="A40" s="13" t="s">
        <v>221</v>
      </c>
      <c r="B40" s="13" t="s">
        <v>220</v>
      </c>
      <c r="C40" s="12">
        <v>98338000</v>
      </c>
      <c r="D40" s="12">
        <v>1112108.72</v>
      </c>
      <c r="E40" s="11">
        <f>D40/C40</f>
        <v>1.1309043503020196E-2</v>
      </c>
      <c r="F40" s="10">
        <v>204498.75</v>
      </c>
      <c r="G40" s="9">
        <f>D40-F40</f>
        <v>907609.97</v>
      </c>
    </row>
    <row r="41" spans="1:7" x14ac:dyDescent="0.25">
      <c r="A41" s="13" t="s">
        <v>219</v>
      </c>
      <c r="B41" s="13" t="s">
        <v>218</v>
      </c>
      <c r="C41" s="12">
        <v>185000</v>
      </c>
      <c r="D41" s="12">
        <v>190283.4</v>
      </c>
      <c r="E41" s="11">
        <f>D41/C41</f>
        <v>1.0285589189189188</v>
      </c>
      <c r="F41" s="10">
        <v>187656.48</v>
      </c>
      <c r="G41" s="9">
        <f>D41-F41</f>
        <v>2626.9199999999837</v>
      </c>
    </row>
    <row r="42" spans="1:7" x14ac:dyDescent="0.25">
      <c r="A42" s="13" t="s">
        <v>217</v>
      </c>
      <c r="B42" s="13" t="s">
        <v>216</v>
      </c>
      <c r="C42" s="12">
        <v>350000</v>
      </c>
      <c r="D42" s="12">
        <v>362148.19</v>
      </c>
      <c r="E42" s="11">
        <f>D42/C42</f>
        <v>1.0347091142857143</v>
      </c>
      <c r="F42" s="10">
        <v>360451.69</v>
      </c>
      <c r="G42" s="9">
        <f>D42-F42</f>
        <v>1696.5</v>
      </c>
    </row>
    <row r="43" spans="1:7" x14ac:dyDescent="0.25">
      <c r="A43" s="13" t="s">
        <v>215</v>
      </c>
      <c r="B43" s="13" t="s">
        <v>214</v>
      </c>
      <c r="C43" s="12"/>
      <c r="D43" s="12"/>
      <c r="E43" s="11"/>
      <c r="F43" s="10">
        <v>2400000</v>
      </c>
      <c r="G43" s="9">
        <f>D43-F43</f>
        <v>-2400000</v>
      </c>
    </row>
    <row r="44" spans="1:7" x14ac:dyDescent="0.25">
      <c r="A44" s="13" t="s">
        <v>213</v>
      </c>
      <c r="B44" s="13" t="s">
        <v>212</v>
      </c>
      <c r="C44" s="12">
        <v>600000</v>
      </c>
      <c r="D44" s="12">
        <v>598878.52</v>
      </c>
      <c r="E44" s="11">
        <f>D44/C44</f>
        <v>0.99813086666666673</v>
      </c>
      <c r="F44" s="10">
        <v>634680.31000000006</v>
      </c>
      <c r="G44" s="9">
        <f>D44-F44</f>
        <v>-35801.790000000037</v>
      </c>
    </row>
    <row r="45" spans="1:7" x14ac:dyDescent="0.25">
      <c r="A45" s="17"/>
      <c r="B45" s="16" t="s">
        <v>211</v>
      </c>
      <c r="C45" s="14">
        <f>SUM(C24:C44)</f>
        <v>183123000</v>
      </c>
      <c r="D45" s="14">
        <f>SUM(D24:D44)</f>
        <v>85800929.75999999</v>
      </c>
      <c r="E45" s="15">
        <f>D45/C45</f>
        <v>0.4685426175849019</v>
      </c>
      <c r="F45" s="14">
        <f>SUM(F24:F44)</f>
        <v>82651251.020000011</v>
      </c>
      <c r="G45" s="14">
        <f>SUM(G24:G44)</f>
        <v>3149678.74</v>
      </c>
    </row>
    <row r="46" spans="1:7" x14ac:dyDescent="0.25">
      <c r="A46" s="13" t="s">
        <v>210</v>
      </c>
      <c r="B46" s="13" t="s">
        <v>209</v>
      </c>
      <c r="C46" s="12">
        <v>8000000</v>
      </c>
      <c r="D46" s="12">
        <v>10706934</v>
      </c>
      <c r="E46" s="11">
        <f>D46/C46</f>
        <v>1.33836675</v>
      </c>
      <c r="F46" s="10">
        <v>11547388.189999999</v>
      </c>
      <c r="G46" s="9">
        <f>D46-F46</f>
        <v>-840454.18999999948</v>
      </c>
    </row>
    <row r="47" spans="1:7" x14ac:dyDescent="0.25">
      <c r="A47" s="13" t="s">
        <v>208</v>
      </c>
      <c r="B47" s="13" t="s">
        <v>207</v>
      </c>
      <c r="C47" s="12">
        <v>4500000</v>
      </c>
      <c r="D47" s="12">
        <v>261120.75</v>
      </c>
      <c r="E47" s="11">
        <f>D47/C47</f>
        <v>5.8026833333333333E-2</v>
      </c>
      <c r="F47" s="10">
        <v>699292.39</v>
      </c>
      <c r="G47" s="9">
        <f>D47-F47</f>
        <v>-438171.64</v>
      </c>
    </row>
    <row r="48" spans="1:7" x14ac:dyDescent="0.25">
      <c r="A48" s="13" t="s">
        <v>206</v>
      </c>
      <c r="B48" s="13" t="s">
        <v>205</v>
      </c>
      <c r="C48" s="12">
        <v>50000</v>
      </c>
      <c r="D48" s="12">
        <v>91700</v>
      </c>
      <c r="E48" s="11">
        <f>D48/C48</f>
        <v>1.8340000000000001</v>
      </c>
      <c r="F48" s="10">
        <v>613250</v>
      </c>
      <c r="G48" s="9">
        <f>D48-F48</f>
        <v>-521550</v>
      </c>
    </row>
    <row r="49" spans="1:7" x14ac:dyDescent="0.25">
      <c r="A49" s="13" t="s">
        <v>204</v>
      </c>
      <c r="B49" s="13" t="s">
        <v>203</v>
      </c>
      <c r="C49" s="12">
        <v>350000</v>
      </c>
      <c r="D49" s="12">
        <v>350000</v>
      </c>
      <c r="E49" s="11">
        <f>D49/C49</f>
        <v>1</v>
      </c>
      <c r="F49" s="10">
        <v>2496000</v>
      </c>
      <c r="G49" s="9">
        <f>D49-F49</f>
        <v>-2146000</v>
      </c>
    </row>
    <row r="50" spans="1:7" x14ac:dyDescent="0.25">
      <c r="A50" s="13" t="s">
        <v>202</v>
      </c>
      <c r="B50" s="13" t="s">
        <v>201</v>
      </c>
      <c r="C50" s="12">
        <v>1558000</v>
      </c>
      <c r="D50" s="12">
        <v>1558098.06</v>
      </c>
      <c r="E50" s="11">
        <f>D50/C50</f>
        <v>1.0000629396662388</v>
      </c>
      <c r="F50" s="10"/>
      <c r="G50" s="9">
        <f>D50-F50</f>
        <v>1558098.06</v>
      </c>
    </row>
    <row r="51" spans="1:7" x14ac:dyDescent="0.25">
      <c r="A51" s="16"/>
      <c r="B51" s="16" t="s">
        <v>200</v>
      </c>
      <c r="C51" s="14">
        <f>SUM(C46:C50)</f>
        <v>14458000</v>
      </c>
      <c r="D51" s="14">
        <f>SUM(D46:D50)</f>
        <v>12967852.810000001</v>
      </c>
      <c r="E51" s="15">
        <f>D51/C51</f>
        <v>0.89693268847696783</v>
      </c>
      <c r="F51" s="14">
        <f>SUM(F46:F50)</f>
        <v>15355930.58</v>
      </c>
      <c r="G51" s="14">
        <f>SUM(G46:G50)</f>
        <v>-2388077.7699999996</v>
      </c>
    </row>
    <row r="52" spans="1:7" x14ac:dyDescent="0.25">
      <c r="A52" s="13" t="s">
        <v>199</v>
      </c>
      <c r="B52" s="13" t="s">
        <v>198</v>
      </c>
      <c r="C52" s="12">
        <v>632000</v>
      </c>
      <c r="D52" s="12">
        <v>632000</v>
      </c>
      <c r="E52" s="11">
        <f>D52/C52</f>
        <v>1</v>
      </c>
      <c r="F52" s="10">
        <v>2417000</v>
      </c>
      <c r="G52" s="9">
        <f>D52-F52</f>
        <v>-1785000</v>
      </c>
    </row>
    <row r="53" spans="1:7" x14ac:dyDescent="0.25">
      <c r="A53" s="13" t="s">
        <v>197</v>
      </c>
      <c r="B53" s="13" t="s">
        <v>196</v>
      </c>
      <c r="C53" s="12">
        <v>41494600</v>
      </c>
      <c r="D53" s="12">
        <v>41494600</v>
      </c>
      <c r="E53" s="11">
        <f>D53/C53</f>
        <v>1</v>
      </c>
      <c r="F53" s="10">
        <v>41447000</v>
      </c>
      <c r="G53" s="9">
        <f>D53-F53</f>
        <v>47600</v>
      </c>
    </row>
    <row r="54" spans="1:7" x14ac:dyDescent="0.25">
      <c r="A54" s="13" t="s">
        <v>195</v>
      </c>
      <c r="B54" s="13" t="s">
        <v>194</v>
      </c>
      <c r="C54" s="12">
        <v>40105000</v>
      </c>
      <c r="D54" s="12">
        <v>39511077.399999999</v>
      </c>
      <c r="E54" s="11">
        <f>D54/C54</f>
        <v>0.98519080912604406</v>
      </c>
      <c r="F54" s="10">
        <v>36949775.369999997</v>
      </c>
      <c r="G54" s="9">
        <f>D54-F54</f>
        <v>2561302.0300000012</v>
      </c>
    </row>
    <row r="55" spans="1:7" x14ac:dyDescent="0.25">
      <c r="A55" s="13" t="s">
        <v>193</v>
      </c>
      <c r="B55" s="13" t="s">
        <v>192</v>
      </c>
      <c r="C55" s="12"/>
      <c r="D55" s="12">
        <v>89400</v>
      </c>
      <c r="E55" s="11"/>
      <c r="F55" s="10">
        <v>213750</v>
      </c>
      <c r="G55" s="9">
        <f>D55-F55</f>
        <v>-124350</v>
      </c>
    </row>
    <row r="56" spans="1:7" x14ac:dyDescent="0.25">
      <c r="A56" s="13" t="s">
        <v>191</v>
      </c>
      <c r="B56" s="13" t="s">
        <v>190</v>
      </c>
      <c r="C56" s="12">
        <v>17074000</v>
      </c>
      <c r="D56" s="12">
        <v>17074017</v>
      </c>
      <c r="E56" s="11">
        <f>D56/C56</f>
        <v>1.0000009956659248</v>
      </c>
      <c r="F56" s="10">
        <v>4069086.06</v>
      </c>
      <c r="G56" s="9">
        <f>D56-F56</f>
        <v>13004930.939999999</v>
      </c>
    </row>
    <row r="57" spans="1:7" x14ac:dyDescent="0.25">
      <c r="A57" s="13" t="s">
        <v>189</v>
      </c>
      <c r="B57" s="13" t="s">
        <v>188</v>
      </c>
      <c r="C57" s="12"/>
      <c r="D57" s="12">
        <v>822273</v>
      </c>
      <c r="E57" s="11"/>
      <c r="F57" s="10">
        <v>1366462</v>
      </c>
      <c r="G57" s="9">
        <f>D57-F57</f>
        <v>-544189</v>
      </c>
    </row>
    <row r="58" spans="1:7" x14ac:dyDescent="0.25">
      <c r="A58" s="13" t="s">
        <v>187</v>
      </c>
      <c r="B58" s="13" t="s">
        <v>186</v>
      </c>
      <c r="C58" s="12">
        <v>2701000</v>
      </c>
      <c r="D58" s="12">
        <v>2700609.42</v>
      </c>
      <c r="E58" s="11">
        <f>D58/C58</f>
        <v>0.99985539429840797</v>
      </c>
      <c r="F58" s="10">
        <v>2034944.05</v>
      </c>
      <c r="G58" s="9">
        <f>D58-F58</f>
        <v>665665.36999999988</v>
      </c>
    </row>
    <row r="59" spans="1:7" x14ac:dyDescent="0.25">
      <c r="A59" s="13" t="s">
        <v>185</v>
      </c>
      <c r="B59" s="13" t="s">
        <v>184</v>
      </c>
      <c r="C59" s="12">
        <v>76118000</v>
      </c>
      <c r="D59" s="12">
        <v>76118676.939999998</v>
      </c>
      <c r="E59" s="11">
        <f>D59/C59</f>
        <v>1.0000088932972491</v>
      </c>
      <c r="F59" s="10">
        <v>77686332.620000005</v>
      </c>
      <c r="G59" s="9">
        <f>D59-F59</f>
        <v>-1567655.6800000072</v>
      </c>
    </row>
    <row r="60" spans="1:7" x14ac:dyDescent="0.25">
      <c r="A60" s="13" t="s">
        <v>183</v>
      </c>
      <c r="B60" s="13" t="s">
        <v>182</v>
      </c>
      <c r="C60" s="12">
        <v>1074000</v>
      </c>
      <c r="D60" s="12">
        <v>1074293</v>
      </c>
      <c r="E60" s="11">
        <f>D60/C60</f>
        <v>1.0002728119180633</v>
      </c>
      <c r="F60" s="10">
        <v>27681262.370000001</v>
      </c>
      <c r="G60" s="9">
        <f>D60-F60</f>
        <v>-26606969.370000001</v>
      </c>
    </row>
    <row r="61" spans="1:7" x14ac:dyDescent="0.25">
      <c r="A61" s="17"/>
      <c r="B61" s="16" t="s">
        <v>181</v>
      </c>
      <c r="C61" s="14">
        <f>SUM(C52:C60)</f>
        <v>179198600</v>
      </c>
      <c r="D61" s="14">
        <f>SUM(D52:D60)</f>
        <v>179516946.75999999</v>
      </c>
      <c r="E61" s="15">
        <f>D61/C61</f>
        <v>1.0017765024949972</v>
      </c>
      <c r="F61" s="14">
        <f>SUM(F52:F60)</f>
        <v>193865612.47000003</v>
      </c>
      <c r="G61" s="14">
        <f>SUM(G52:G60)</f>
        <v>-14348665.710000008</v>
      </c>
    </row>
    <row r="62" spans="1:7" ht="14.4" x14ac:dyDescent="0.3">
      <c r="A62" s="8" t="s">
        <v>180</v>
      </c>
      <c r="B62" s="8" t="s">
        <v>179</v>
      </c>
      <c r="C62" s="7">
        <v>980872600</v>
      </c>
      <c r="D62" s="7">
        <v>912709023.85000002</v>
      </c>
      <c r="E62" s="6">
        <f>D62/C62</f>
        <v>0.93050720740899484</v>
      </c>
      <c r="F62" s="5">
        <v>947340334.00999999</v>
      </c>
      <c r="G62" s="4">
        <f>D62-F62</f>
        <v>-34631310.159999967</v>
      </c>
    </row>
    <row r="63" spans="1:7" x14ac:dyDescent="0.25">
      <c r="A63" s="13" t="s">
        <v>178</v>
      </c>
      <c r="B63" s="13" t="s">
        <v>177</v>
      </c>
      <c r="C63" s="12">
        <v>127530000</v>
      </c>
      <c r="D63" s="12">
        <v>110552708</v>
      </c>
      <c r="E63" s="11">
        <f>D63/C63</f>
        <v>0.86687609189994508</v>
      </c>
      <c r="F63" s="10">
        <v>109175732</v>
      </c>
      <c r="G63" s="9">
        <f>D63-F63</f>
        <v>1376976</v>
      </c>
    </row>
    <row r="64" spans="1:7" x14ac:dyDescent="0.25">
      <c r="A64" s="13" t="s">
        <v>176</v>
      </c>
      <c r="B64" s="13" t="s">
        <v>175</v>
      </c>
      <c r="C64" s="12">
        <v>152000</v>
      </c>
      <c r="D64" s="12">
        <v>29383</v>
      </c>
      <c r="E64" s="11">
        <f>D64/C64</f>
        <v>0.19330921052631578</v>
      </c>
      <c r="F64" s="10">
        <v>187968</v>
      </c>
      <c r="G64" s="9">
        <f>D64-F64</f>
        <v>-158585</v>
      </c>
    </row>
    <row r="65" spans="1:7" x14ac:dyDescent="0.25">
      <c r="A65" s="13" t="s">
        <v>174</v>
      </c>
      <c r="B65" s="13" t="s">
        <v>173</v>
      </c>
      <c r="C65" s="12">
        <v>2853000</v>
      </c>
      <c r="D65" s="12">
        <v>2223749</v>
      </c>
      <c r="E65" s="11">
        <f>D65/C65</f>
        <v>0.77944234139502278</v>
      </c>
      <c r="F65" s="10">
        <v>2711980</v>
      </c>
      <c r="G65" s="9">
        <f>D65-F65</f>
        <v>-488231</v>
      </c>
    </row>
    <row r="66" spans="1:7" x14ac:dyDescent="0.25">
      <c r="A66" s="13" t="s">
        <v>172</v>
      </c>
      <c r="B66" s="13" t="s">
        <v>171</v>
      </c>
      <c r="C66" s="12">
        <v>5250000</v>
      </c>
      <c r="D66" s="12">
        <v>4835188</v>
      </c>
      <c r="E66" s="11">
        <f>D66/C66</f>
        <v>0.92098819047619052</v>
      </c>
      <c r="F66" s="10">
        <v>3626320</v>
      </c>
      <c r="G66" s="9">
        <f>D66-F66</f>
        <v>1208868</v>
      </c>
    </row>
    <row r="67" spans="1:7" x14ac:dyDescent="0.25">
      <c r="A67" s="13" t="s">
        <v>170</v>
      </c>
      <c r="B67" s="13" t="s">
        <v>169</v>
      </c>
      <c r="C67" s="12">
        <v>1000000</v>
      </c>
      <c r="D67" s="12"/>
      <c r="E67" s="11">
        <f>D67/C67</f>
        <v>0</v>
      </c>
      <c r="F67" s="10"/>
      <c r="G67" s="9">
        <f>D67-F67</f>
        <v>0</v>
      </c>
    </row>
    <row r="68" spans="1:7" x14ac:dyDescent="0.25">
      <c r="A68" s="13" t="s">
        <v>168</v>
      </c>
      <c r="B68" s="13" t="s">
        <v>167</v>
      </c>
      <c r="C68" s="12">
        <v>33722000</v>
      </c>
      <c r="D68" s="12">
        <v>28074702</v>
      </c>
      <c r="E68" s="11">
        <f>D68/C68</f>
        <v>0.8325337168613961</v>
      </c>
      <c r="F68" s="10">
        <v>27753155</v>
      </c>
      <c r="G68" s="9">
        <f>D68-F68</f>
        <v>321547</v>
      </c>
    </row>
    <row r="69" spans="1:7" x14ac:dyDescent="0.25">
      <c r="A69" s="13" t="s">
        <v>166</v>
      </c>
      <c r="B69" s="13" t="s">
        <v>165</v>
      </c>
      <c r="C69" s="12">
        <v>12162000</v>
      </c>
      <c r="D69" s="12">
        <v>10241447</v>
      </c>
      <c r="E69" s="11">
        <f>D69/C69</f>
        <v>0.84208575892123005</v>
      </c>
      <c r="F69" s="10">
        <v>10114149</v>
      </c>
      <c r="G69" s="9">
        <f>D69-F69</f>
        <v>127298</v>
      </c>
    </row>
    <row r="70" spans="1:7" x14ac:dyDescent="0.25">
      <c r="A70" s="13" t="s">
        <v>164</v>
      </c>
      <c r="B70" s="13" t="s">
        <v>163</v>
      </c>
      <c r="C70" s="12">
        <v>575000</v>
      </c>
      <c r="D70" s="12">
        <v>595761</v>
      </c>
      <c r="E70" s="11">
        <f>D70/C70</f>
        <v>1.0361060869565217</v>
      </c>
      <c r="F70" s="10">
        <v>456565</v>
      </c>
      <c r="G70" s="9">
        <f>D70-F70</f>
        <v>139196</v>
      </c>
    </row>
    <row r="71" spans="1:7" x14ac:dyDescent="0.25">
      <c r="A71" s="13" t="s">
        <v>162</v>
      </c>
      <c r="B71" s="13" t="s">
        <v>161</v>
      </c>
      <c r="C71" s="12">
        <v>87000</v>
      </c>
      <c r="D71" s="12">
        <v>49440</v>
      </c>
      <c r="E71" s="11">
        <f>D71/C71</f>
        <v>0.56827586206896552</v>
      </c>
      <c r="F71" s="10">
        <v>46447</v>
      </c>
      <c r="G71" s="9">
        <f>D71-F71</f>
        <v>2993</v>
      </c>
    </row>
    <row r="72" spans="1:7" x14ac:dyDescent="0.25">
      <c r="A72" s="13" t="s">
        <v>160</v>
      </c>
      <c r="B72" s="13" t="s">
        <v>159</v>
      </c>
      <c r="C72" s="12">
        <v>271000</v>
      </c>
      <c r="D72" s="12">
        <v>183426.41</v>
      </c>
      <c r="E72" s="11">
        <f>D72/C72</f>
        <v>0.67685022140221407</v>
      </c>
      <c r="F72" s="10">
        <v>266816.11</v>
      </c>
      <c r="G72" s="9">
        <f>D72-F72</f>
        <v>-83389.699999999983</v>
      </c>
    </row>
    <row r="73" spans="1:7" x14ac:dyDescent="0.25">
      <c r="A73" s="13" t="s">
        <v>158</v>
      </c>
      <c r="B73" s="13" t="s">
        <v>157</v>
      </c>
      <c r="C73" s="12">
        <v>8000</v>
      </c>
      <c r="D73" s="12">
        <v>7301</v>
      </c>
      <c r="E73" s="11">
        <f>D73/C73</f>
        <v>0.91262500000000002</v>
      </c>
      <c r="F73" s="10">
        <v>4195</v>
      </c>
      <c r="G73" s="9">
        <f>D73-F73</f>
        <v>3106</v>
      </c>
    </row>
    <row r="74" spans="1:7" x14ac:dyDescent="0.25">
      <c r="A74" s="13" t="s">
        <v>156</v>
      </c>
      <c r="B74" s="13" t="s">
        <v>155</v>
      </c>
      <c r="C74" s="12">
        <v>1283000</v>
      </c>
      <c r="D74" s="12">
        <v>1253862.69</v>
      </c>
      <c r="E74" s="11">
        <f>D74/C74</f>
        <v>0.97728970381917379</v>
      </c>
      <c r="F74" s="10">
        <v>650106.11</v>
      </c>
      <c r="G74" s="9">
        <f>D74-F74</f>
        <v>603756.57999999996</v>
      </c>
    </row>
    <row r="75" spans="1:7" x14ac:dyDescent="0.25">
      <c r="A75" s="13" t="s">
        <v>154</v>
      </c>
      <c r="B75" s="13" t="s">
        <v>153</v>
      </c>
      <c r="C75" s="12">
        <v>265000</v>
      </c>
      <c r="D75" s="12">
        <v>221493.28</v>
      </c>
      <c r="E75" s="11">
        <f>D75/C75</f>
        <v>0.83582369811320756</v>
      </c>
      <c r="F75" s="10">
        <v>469632.3</v>
      </c>
      <c r="G75" s="9">
        <f>D75-F75</f>
        <v>-248139.02</v>
      </c>
    </row>
    <row r="76" spans="1:7" x14ac:dyDescent="0.25">
      <c r="A76" s="13" t="s">
        <v>152</v>
      </c>
      <c r="B76" s="13" t="s">
        <v>151</v>
      </c>
      <c r="C76" s="12">
        <v>5084000</v>
      </c>
      <c r="D76" s="12">
        <v>4360420.04</v>
      </c>
      <c r="E76" s="11">
        <f>D76/C76</f>
        <v>0.85767506687647521</v>
      </c>
      <c r="F76" s="10">
        <v>5373702.2599999998</v>
      </c>
      <c r="G76" s="9">
        <f>D76-F76</f>
        <v>-1013282.2199999997</v>
      </c>
    </row>
    <row r="77" spans="1:7" x14ac:dyDescent="0.25">
      <c r="A77" s="13" t="s">
        <v>150</v>
      </c>
      <c r="B77" s="13" t="s">
        <v>149</v>
      </c>
      <c r="C77" s="12">
        <v>10324000</v>
      </c>
      <c r="D77" s="12">
        <v>7920948.6299999999</v>
      </c>
      <c r="E77" s="11">
        <f>D77/C77</f>
        <v>0.76723640352576516</v>
      </c>
      <c r="F77" s="10">
        <v>9475117.4199999999</v>
      </c>
      <c r="G77" s="9">
        <f>D77-F77</f>
        <v>-1554168.79</v>
      </c>
    </row>
    <row r="78" spans="1:7" x14ac:dyDescent="0.25">
      <c r="A78" s="13" t="s">
        <v>148</v>
      </c>
      <c r="B78" s="13" t="s">
        <v>147</v>
      </c>
      <c r="C78" s="12">
        <v>5000000</v>
      </c>
      <c r="D78" s="12">
        <v>2329902.46</v>
      </c>
      <c r="E78" s="11">
        <f>D78/C78</f>
        <v>0.46598049199999997</v>
      </c>
      <c r="F78" s="10">
        <v>2690750</v>
      </c>
      <c r="G78" s="9">
        <f>D78-F78</f>
        <v>-360847.54000000004</v>
      </c>
    </row>
    <row r="79" spans="1:7" x14ac:dyDescent="0.25">
      <c r="A79" s="13" t="s">
        <v>146</v>
      </c>
      <c r="B79" s="13" t="s">
        <v>145</v>
      </c>
      <c r="C79" s="12">
        <v>3000</v>
      </c>
      <c r="D79" s="12">
        <v>1474.83</v>
      </c>
      <c r="E79" s="11">
        <f>D79/C79</f>
        <v>0.49160999999999999</v>
      </c>
      <c r="F79" s="10">
        <v>47.34</v>
      </c>
      <c r="G79" s="9">
        <f>D79-F79</f>
        <v>1427.49</v>
      </c>
    </row>
    <row r="80" spans="1:7" x14ac:dyDescent="0.25">
      <c r="A80" s="13" t="s">
        <v>144</v>
      </c>
      <c r="B80" s="13" t="s">
        <v>143</v>
      </c>
      <c r="C80" s="12">
        <v>3280000</v>
      </c>
      <c r="D80" s="12">
        <v>2798299</v>
      </c>
      <c r="E80" s="11">
        <f>D80/C80</f>
        <v>0.85313993902439023</v>
      </c>
      <c r="F80" s="10">
        <v>2399430</v>
      </c>
      <c r="G80" s="9">
        <f>D80-F80</f>
        <v>398869</v>
      </c>
    </row>
    <row r="81" spans="1:7" x14ac:dyDescent="0.25">
      <c r="A81" s="13" t="s">
        <v>142</v>
      </c>
      <c r="B81" s="13" t="s">
        <v>141</v>
      </c>
      <c r="C81" s="12">
        <v>9855000</v>
      </c>
      <c r="D81" s="12">
        <v>8591044.9100000001</v>
      </c>
      <c r="E81" s="11">
        <f>D81/C81</f>
        <v>0.87174479046169462</v>
      </c>
      <c r="F81" s="10">
        <v>8115841.5199999996</v>
      </c>
      <c r="G81" s="9">
        <f>D81-F81</f>
        <v>475203.3900000006</v>
      </c>
    </row>
    <row r="82" spans="1:7" x14ac:dyDescent="0.25">
      <c r="A82" s="13" t="s">
        <v>140</v>
      </c>
      <c r="B82" s="13" t="s">
        <v>139</v>
      </c>
      <c r="C82" s="12">
        <v>2110000</v>
      </c>
      <c r="D82" s="12">
        <v>1513200</v>
      </c>
      <c r="E82" s="11">
        <f>D82/C82</f>
        <v>0.71715639810426546</v>
      </c>
      <c r="F82" s="10">
        <v>1587900</v>
      </c>
      <c r="G82" s="9">
        <f>D82-F82</f>
        <v>-74700</v>
      </c>
    </row>
    <row r="83" spans="1:7" x14ac:dyDescent="0.25">
      <c r="A83" s="13" t="s">
        <v>138</v>
      </c>
      <c r="B83" s="13" t="s">
        <v>137</v>
      </c>
      <c r="C83" s="12">
        <v>5337000</v>
      </c>
      <c r="D83" s="12">
        <v>3805420.28</v>
      </c>
      <c r="E83" s="11">
        <f>D83/C83</f>
        <v>0.71302609705827236</v>
      </c>
      <c r="F83" s="10">
        <v>4000268.11</v>
      </c>
      <c r="G83" s="9">
        <f>D83-F83</f>
        <v>-194847.83000000007</v>
      </c>
    </row>
    <row r="84" spans="1:7" x14ac:dyDescent="0.25">
      <c r="A84" s="13" t="s">
        <v>136</v>
      </c>
      <c r="B84" s="13" t="s">
        <v>135</v>
      </c>
      <c r="C84" s="12">
        <v>1741000</v>
      </c>
      <c r="D84" s="12">
        <v>1162660.6599999999</v>
      </c>
      <c r="E84" s="11">
        <f>D84/C84</f>
        <v>0.66781198161975874</v>
      </c>
      <c r="F84" s="10">
        <v>1445890.4</v>
      </c>
      <c r="G84" s="9">
        <f>D84-F84</f>
        <v>-283229.74</v>
      </c>
    </row>
    <row r="85" spans="1:7" x14ac:dyDescent="0.25">
      <c r="A85" s="13" t="s">
        <v>134</v>
      </c>
      <c r="B85" s="13" t="s">
        <v>133</v>
      </c>
      <c r="C85" s="12">
        <v>1297000</v>
      </c>
      <c r="D85" s="12">
        <v>1215179.7</v>
      </c>
      <c r="E85" s="11">
        <f>D85/C85</f>
        <v>0.93691572860447181</v>
      </c>
      <c r="F85" s="10">
        <v>1410212</v>
      </c>
      <c r="G85" s="9">
        <f>D85-F85</f>
        <v>-195032.30000000005</v>
      </c>
    </row>
    <row r="86" spans="1:7" x14ac:dyDescent="0.25">
      <c r="A86" s="13" t="s">
        <v>132</v>
      </c>
      <c r="B86" s="13" t="s">
        <v>131</v>
      </c>
      <c r="C86" s="12">
        <v>1389000</v>
      </c>
      <c r="D86" s="12">
        <v>1053383.57</v>
      </c>
      <c r="E86" s="11">
        <f>D86/C86</f>
        <v>0.75837550035997126</v>
      </c>
      <c r="F86" s="10">
        <v>1256310.55</v>
      </c>
      <c r="G86" s="9">
        <f>D86-F86</f>
        <v>-202926.97999999998</v>
      </c>
    </row>
    <row r="87" spans="1:7" x14ac:dyDescent="0.25">
      <c r="A87" s="13" t="s">
        <v>130</v>
      </c>
      <c r="B87" s="13" t="s">
        <v>129</v>
      </c>
      <c r="C87" s="12">
        <v>6286000</v>
      </c>
      <c r="D87" s="12">
        <v>5289608.2300000004</v>
      </c>
      <c r="E87" s="11">
        <f>D87/C87</f>
        <v>0.84149033248488714</v>
      </c>
      <c r="F87" s="10">
        <v>4956385.7300000004</v>
      </c>
      <c r="G87" s="9">
        <f>D87-F87</f>
        <v>333222.5</v>
      </c>
    </row>
    <row r="88" spans="1:7" x14ac:dyDescent="0.25">
      <c r="A88" s="13" t="s">
        <v>128</v>
      </c>
      <c r="B88" s="13" t="s">
        <v>127</v>
      </c>
      <c r="C88" s="12">
        <v>743000</v>
      </c>
      <c r="D88" s="12">
        <v>419054.28</v>
      </c>
      <c r="E88" s="11">
        <f>D88/C88</f>
        <v>0.56400306864064609</v>
      </c>
      <c r="F88" s="10">
        <v>856212.92</v>
      </c>
      <c r="G88" s="9">
        <f>D88-F88</f>
        <v>-437158.64</v>
      </c>
    </row>
    <row r="89" spans="1:7" x14ac:dyDescent="0.25">
      <c r="A89" s="13" t="s">
        <v>126</v>
      </c>
      <c r="B89" s="13" t="s">
        <v>125</v>
      </c>
      <c r="C89" s="12">
        <v>2476000</v>
      </c>
      <c r="D89" s="12">
        <v>1174682</v>
      </c>
      <c r="E89" s="11">
        <f>D89/C89</f>
        <v>0.47442730210016154</v>
      </c>
      <c r="F89" s="10">
        <v>900896.61</v>
      </c>
      <c r="G89" s="9">
        <f>D89-F89</f>
        <v>273785.39</v>
      </c>
    </row>
    <row r="90" spans="1:7" x14ac:dyDescent="0.25">
      <c r="A90" s="13" t="s">
        <v>124</v>
      </c>
      <c r="B90" s="13" t="s">
        <v>123</v>
      </c>
      <c r="C90" s="12">
        <v>1780000</v>
      </c>
      <c r="D90" s="12">
        <v>1665020.67</v>
      </c>
      <c r="E90" s="11">
        <f>D90/C90</f>
        <v>0.9354048707865168</v>
      </c>
      <c r="F90" s="10">
        <v>2138939.2999999998</v>
      </c>
      <c r="G90" s="9">
        <f>D90-F90</f>
        <v>-473918.62999999989</v>
      </c>
    </row>
    <row r="91" spans="1:7" x14ac:dyDescent="0.25">
      <c r="A91" s="13" t="s">
        <v>122</v>
      </c>
      <c r="B91" s="13" t="s">
        <v>121</v>
      </c>
      <c r="C91" s="12">
        <v>300000</v>
      </c>
      <c r="D91" s="12">
        <v>286654</v>
      </c>
      <c r="E91" s="11">
        <f>D91/C91</f>
        <v>0.95551333333333333</v>
      </c>
      <c r="F91" s="10">
        <v>661968</v>
      </c>
      <c r="G91" s="9">
        <f>D91-F91</f>
        <v>-375314</v>
      </c>
    </row>
    <row r="92" spans="1:7" x14ac:dyDescent="0.25">
      <c r="A92" s="13" t="s">
        <v>120</v>
      </c>
      <c r="B92" s="13" t="s">
        <v>119</v>
      </c>
      <c r="C92" s="12">
        <v>69048000</v>
      </c>
      <c r="D92" s="12">
        <v>51207523.329999998</v>
      </c>
      <c r="E92" s="11">
        <f>D92/C92</f>
        <v>0.74162210824354069</v>
      </c>
      <c r="F92" s="10">
        <v>56044636.600000001</v>
      </c>
      <c r="G92" s="9">
        <f>D92-F92</f>
        <v>-4837113.2700000033</v>
      </c>
    </row>
    <row r="93" spans="1:7" x14ac:dyDescent="0.25">
      <c r="A93" s="13" t="s">
        <v>118</v>
      </c>
      <c r="B93" s="13" t="s">
        <v>117</v>
      </c>
      <c r="C93" s="12">
        <v>30984000</v>
      </c>
      <c r="D93" s="12">
        <v>26896058.059999999</v>
      </c>
      <c r="E93" s="11">
        <f>D93/C93</f>
        <v>0.86806280854634643</v>
      </c>
      <c r="F93" s="10">
        <v>28029844.399999999</v>
      </c>
      <c r="G93" s="9">
        <f>D93-F93</f>
        <v>-1133786.3399999999</v>
      </c>
    </row>
    <row r="94" spans="1:7" x14ac:dyDescent="0.25">
      <c r="A94" s="13" t="s">
        <v>116</v>
      </c>
      <c r="B94" s="13" t="s">
        <v>43</v>
      </c>
      <c r="C94" s="12">
        <v>824000</v>
      </c>
      <c r="D94" s="12">
        <v>644481.36</v>
      </c>
      <c r="E94" s="11">
        <f>D94/C94</f>
        <v>0.78213757281553398</v>
      </c>
      <c r="F94" s="10">
        <v>1084405.06</v>
      </c>
      <c r="G94" s="9">
        <f>D94-F94</f>
        <v>-439923.70000000007</v>
      </c>
    </row>
    <row r="95" spans="1:7" x14ac:dyDescent="0.25">
      <c r="A95" s="13" t="s">
        <v>115</v>
      </c>
      <c r="B95" s="13" t="s">
        <v>114</v>
      </c>
      <c r="C95" s="12">
        <v>550000</v>
      </c>
      <c r="D95" s="12">
        <v>521348.78</v>
      </c>
      <c r="E95" s="11">
        <f>D95/C95</f>
        <v>0.94790687272727281</v>
      </c>
      <c r="F95" s="10">
        <v>404575.32</v>
      </c>
      <c r="G95" s="9">
        <f>D95-F95</f>
        <v>116773.46000000002</v>
      </c>
    </row>
    <row r="96" spans="1:7" x14ac:dyDescent="0.25">
      <c r="A96" s="13" t="s">
        <v>113</v>
      </c>
      <c r="B96" s="13" t="s">
        <v>112</v>
      </c>
      <c r="C96" s="12">
        <v>942000</v>
      </c>
      <c r="D96" s="12">
        <v>639127.13</v>
      </c>
      <c r="E96" s="11">
        <f>D96/C96</f>
        <v>0.67847890658174104</v>
      </c>
      <c r="F96" s="10">
        <v>690705.09</v>
      </c>
      <c r="G96" s="9">
        <f>D96-F96</f>
        <v>-51577.959999999963</v>
      </c>
    </row>
    <row r="97" spans="1:7" x14ac:dyDescent="0.25">
      <c r="A97" s="13" t="s">
        <v>111</v>
      </c>
      <c r="B97" s="13" t="s">
        <v>110</v>
      </c>
      <c r="C97" s="12">
        <v>1425000</v>
      </c>
      <c r="D97" s="12">
        <v>1413740.94</v>
      </c>
      <c r="E97" s="11">
        <f>D97/C97</f>
        <v>0.9920989052631578</v>
      </c>
      <c r="F97" s="10">
        <v>1070272.3999999999</v>
      </c>
      <c r="G97" s="9">
        <f>D97-F97</f>
        <v>343468.54000000004</v>
      </c>
    </row>
    <row r="98" spans="1:7" x14ac:dyDescent="0.25">
      <c r="A98" s="13" t="s">
        <v>109</v>
      </c>
      <c r="B98" s="13" t="s">
        <v>108</v>
      </c>
      <c r="C98" s="12">
        <v>213000</v>
      </c>
      <c r="D98" s="12">
        <v>147200</v>
      </c>
      <c r="E98" s="11">
        <f>D98/C98</f>
        <v>0.69107981220657277</v>
      </c>
      <c r="F98" s="10">
        <v>126840</v>
      </c>
      <c r="G98" s="9">
        <f>D98-F98</f>
        <v>20360</v>
      </c>
    </row>
    <row r="99" spans="1:7" x14ac:dyDescent="0.25">
      <c r="A99" s="13" t="s">
        <v>107</v>
      </c>
      <c r="B99" s="13" t="s">
        <v>106</v>
      </c>
      <c r="C99" s="12">
        <v>3366000</v>
      </c>
      <c r="D99" s="12">
        <v>2998271.87</v>
      </c>
      <c r="E99" s="11">
        <f>D99/C99</f>
        <v>0.8907521895424837</v>
      </c>
      <c r="F99" s="10">
        <v>271588.42</v>
      </c>
      <c r="G99" s="9">
        <f>D99-F99</f>
        <v>2726683.45</v>
      </c>
    </row>
    <row r="100" spans="1:7" x14ac:dyDescent="0.25">
      <c r="A100" s="13" t="s">
        <v>105</v>
      </c>
      <c r="B100" s="13" t="s">
        <v>104</v>
      </c>
      <c r="C100" s="12">
        <v>712000</v>
      </c>
      <c r="D100" s="12">
        <v>465761</v>
      </c>
      <c r="E100" s="11">
        <f>D100/C100</f>
        <v>0.6541587078651685</v>
      </c>
      <c r="F100" s="10">
        <v>337687</v>
      </c>
      <c r="G100" s="9">
        <f>D100-F100</f>
        <v>128074</v>
      </c>
    </row>
    <row r="101" spans="1:7" x14ac:dyDescent="0.25">
      <c r="A101" s="13" t="s">
        <v>103</v>
      </c>
      <c r="B101" s="13" t="s">
        <v>102</v>
      </c>
      <c r="C101" s="12">
        <v>200000</v>
      </c>
      <c r="D101" s="12">
        <v>46582</v>
      </c>
      <c r="E101" s="11">
        <f>D101/C101</f>
        <v>0.23291000000000001</v>
      </c>
      <c r="F101" s="10">
        <v>184050</v>
      </c>
      <c r="G101" s="9">
        <f>D101-F101</f>
        <v>-137468</v>
      </c>
    </row>
    <row r="102" spans="1:7" x14ac:dyDescent="0.25">
      <c r="A102" s="13" t="s">
        <v>101</v>
      </c>
      <c r="B102" s="13" t="s">
        <v>100</v>
      </c>
      <c r="C102" s="12">
        <v>70000</v>
      </c>
      <c r="D102" s="12">
        <v>69500</v>
      </c>
      <c r="E102" s="11">
        <f>D102/C102</f>
        <v>0.99285714285714288</v>
      </c>
      <c r="F102" s="10">
        <v>100000</v>
      </c>
      <c r="G102" s="9">
        <f>D102-F102</f>
        <v>-30500</v>
      </c>
    </row>
    <row r="103" spans="1:7" x14ac:dyDescent="0.25">
      <c r="A103" s="13" t="s">
        <v>99</v>
      </c>
      <c r="B103" s="13" t="s">
        <v>98</v>
      </c>
      <c r="C103" s="12">
        <v>107325000</v>
      </c>
      <c r="D103" s="12">
        <v>107324300</v>
      </c>
      <c r="E103" s="11">
        <f>D103/C103</f>
        <v>0.99999347775448399</v>
      </c>
      <c r="F103" s="10">
        <v>102689550</v>
      </c>
      <c r="G103" s="9">
        <f>D103-F103</f>
        <v>4634750</v>
      </c>
    </row>
    <row r="104" spans="1:7" x14ac:dyDescent="0.25">
      <c r="A104" s="13" t="s">
        <v>97</v>
      </c>
      <c r="B104" s="13" t="s">
        <v>96</v>
      </c>
      <c r="C104" s="12">
        <v>141000</v>
      </c>
      <c r="D104" s="12">
        <v>140500</v>
      </c>
      <c r="E104" s="11">
        <f>D104/C104</f>
        <v>0.99645390070921991</v>
      </c>
      <c r="F104" s="10">
        <v>90000</v>
      </c>
      <c r="G104" s="9">
        <f>D104-F104</f>
        <v>50500</v>
      </c>
    </row>
    <row r="105" spans="1:7" x14ac:dyDescent="0.25">
      <c r="A105" s="13" t="s">
        <v>95</v>
      </c>
      <c r="B105" s="13" t="s">
        <v>94</v>
      </c>
      <c r="C105" s="12">
        <v>9642000</v>
      </c>
      <c r="D105" s="12">
        <v>9625868.5999999996</v>
      </c>
      <c r="E105" s="11">
        <f>D105/C105</f>
        <v>0.99832696535988386</v>
      </c>
      <c r="F105" s="10">
        <v>9541685</v>
      </c>
      <c r="G105" s="9">
        <f>D105-F105</f>
        <v>84183.599999999627</v>
      </c>
    </row>
    <row r="106" spans="1:7" x14ac:dyDescent="0.25">
      <c r="A106" s="13" t="s">
        <v>93</v>
      </c>
      <c r="B106" s="13" t="s">
        <v>92</v>
      </c>
      <c r="C106" s="12">
        <v>25000</v>
      </c>
      <c r="D106" s="12">
        <v>25000</v>
      </c>
      <c r="E106" s="11">
        <f>D106/C106</f>
        <v>1</v>
      </c>
      <c r="F106" s="10"/>
      <c r="G106" s="9">
        <f>D106-F106</f>
        <v>25000</v>
      </c>
    </row>
    <row r="107" spans="1:7" x14ac:dyDescent="0.25">
      <c r="A107" s="13" t="s">
        <v>91</v>
      </c>
      <c r="B107" s="13" t="s">
        <v>90</v>
      </c>
      <c r="C107" s="12">
        <v>3251000</v>
      </c>
      <c r="D107" s="12">
        <v>252218</v>
      </c>
      <c r="E107" s="11">
        <f>D107/C107</f>
        <v>7.7581667179329433E-2</v>
      </c>
      <c r="F107" s="10">
        <v>672223.6</v>
      </c>
      <c r="G107" s="9">
        <f>D107-F107</f>
        <v>-420005.6</v>
      </c>
    </row>
    <row r="108" spans="1:7" x14ac:dyDescent="0.25">
      <c r="A108" s="13" t="s">
        <v>89</v>
      </c>
      <c r="B108" s="13" t="s">
        <v>88</v>
      </c>
      <c r="C108" s="12"/>
      <c r="D108" s="12"/>
      <c r="E108" s="11"/>
      <c r="F108" s="10">
        <v>100000</v>
      </c>
      <c r="G108" s="9">
        <f>D108-F108</f>
        <v>-100000</v>
      </c>
    </row>
    <row r="109" spans="1:7" x14ac:dyDescent="0.25">
      <c r="A109" s="13" t="s">
        <v>87</v>
      </c>
      <c r="B109" s="13" t="s">
        <v>86</v>
      </c>
      <c r="C109" s="12">
        <v>7000</v>
      </c>
      <c r="D109" s="12">
        <v>7000</v>
      </c>
      <c r="E109" s="11">
        <f>D109/C109</f>
        <v>1</v>
      </c>
      <c r="F109" s="10"/>
      <c r="G109" s="9">
        <f>D109-F109</f>
        <v>7000</v>
      </c>
    </row>
    <row r="110" spans="1:7" x14ac:dyDescent="0.25">
      <c r="A110" s="13" t="s">
        <v>85</v>
      </c>
      <c r="B110" s="13" t="s">
        <v>84</v>
      </c>
      <c r="C110" s="12">
        <v>226958000</v>
      </c>
      <c r="D110" s="12">
        <v>226957447</v>
      </c>
      <c r="E110" s="11">
        <f>D110/C110</f>
        <v>0.99999756342583213</v>
      </c>
      <c r="F110" s="10">
        <v>213840941</v>
      </c>
      <c r="G110" s="9">
        <f>D110-F110</f>
        <v>13116506</v>
      </c>
    </row>
    <row r="111" spans="1:7" x14ac:dyDescent="0.25">
      <c r="A111" s="13" t="s">
        <v>83</v>
      </c>
      <c r="B111" s="13" t="s">
        <v>82</v>
      </c>
      <c r="C111" s="12"/>
      <c r="D111" s="12"/>
      <c r="E111" s="11"/>
      <c r="F111" s="10">
        <v>22000</v>
      </c>
      <c r="G111" s="9">
        <f>D111-F111</f>
        <v>-22000</v>
      </c>
    </row>
    <row r="112" spans="1:7" x14ac:dyDescent="0.25">
      <c r="A112" s="13" t="s">
        <v>81</v>
      </c>
      <c r="B112" s="13" t="s">
        <v>80</v>
      </c>
      <c r="C112" s="12">
        <v>29220000</v>
      </c>
      <c r="D112" s="12">
        <v>29219572.890000001</v>
      </c>
      <c r="E112" s="11">
        <f>D112/C112</f>
        <v>0.99998538295687889</v>
      </c>
      <c r="F112" s="10">
        <v>14328498.199999999</v>
      </c>
      <c r="G112" s="9">
        <f>D112-F112</f>
        <v>14891074.690000001</v>
      </c>
    </row>
    <row r="113" spans="1:7" x14ac:dyDescent="0.25">
      <c r="A113" s="13" t="s">
        <v>79</v>
      </c>
      <c r="B113" s="13" t="s">
        <v>78</v>
      </c>
      <c r="C113" s="12">
        <v>233000</v>
      </c>
      <c r="D113" s="12">
        <v>233000</v>
      </c>
      <c r="E113" s="11">
        <f>D113/C113</f>
        <v>1</v>
      </c>
      <c r="F113" s="10">
        <v>180000</v>
      </c>
      <c r="G113" s="9">
        <f>D113-F113</f>
        <v>53000</v>
      </c>
    </row>
    <row r="114" spans="1:7" x14ac:dyDescent="0.25">
      <c r="A114" s="13" t="s">
        <v>77</v>
      </c>
      <c r="B114" s="13" t="s">
        <v>76</v>
      </c>
      <c r="C114" s="12">
        <v>50000</v>
      </c>
      <c r="D114" s="12">
        <v>21500</v>
      </c>
      <c r="E114" s="11">
        <f>D114/C114</f>
        <v>0.43</v>
      </c>
      <c r="F114" s="10">
        <v>30230</v>
      </c>
      <c r="G114" s="9">
        <f>D114-F114</f>
        <v>-8730</v>
      </c>
    </row>
    <row r="115" spans="1:7" x14ac:dyDescent="0.25">
      <c r="A115" s="13" t="s">
        <v>75</v>
      </c>
      <c r="B115" s="13" t="s">
        <v>74</v>
      </c>
      <c r="C115" s="12">
        <v>20470000</v>
      </c>
      <c r="D115" s="12">
        <v>16333857.140000001</v>
      </c>
      <c r="E115" s="11">
        <f>D115/C115</f>
        <v>0.7979412379091354</v>
      </c>
      <c r="F115" s="10">
        <v>16412162.49</v>
      </c>
      <c r="G115" s="9">
        <f>D115-F115</f>
        <v>-78305.349999999627</v>
      </c>
    </row>
    <row r="116" spans="1:7" x14ac:dyDescent="0.25">
      <c r="A116" s="13" t="s">
        <v>73</v>
      </c>
      <c r="B116" s="13" t="s">
        <v>72</v>
      </c>
      <c r="C116" s="12">
        <v>6200000</v>
      </c>
      <c r="D116" s="12">
        <v>4925000</v>
      </c>
      <c r="E116" s="11">
        <f>D116/C116</f>
        <v>0.79435483870967738</v>
      </c>
      <c r="F116" s="10">
        <v>12500</v>
      </c>
      <c r="G116" s="9">
        <f>D116-F116</f>
        <v>4912500</v>
      </c>
    </row>
    <row r="117" spans="1:7" x14ac:dyDescent="0.25">
      <c r="A117" s="13" t="s">
        <v>71</v>
      </c>
      <c r="B117" s="13" t="s">
        <v>70</v>
      </c>
      <c r="C117" s="12">
        <v>1237000</v>
      </c>
      <c r="D117" s="12">
        <v>1236998.3999999999</v>
      </c>
      <c r="E117" s="11">
        <f>D117/C117</f>
        <v>0.99999870654810019</v>
      </c>
      <c r="F117" s="10">
        <v>678272.16</v>
      </c>
      <c r="G117" s="9">
        <f>D117-F117</f>
        <v>558726.23999999987</v>
      </c>
    </row>
    <row r="118" spans="1:7" x14ac:dyDescent="0.25">
      <c r="A118" s="13" t="s">
        <v>69</v>
      </c>
      <c r="B118" s="13" t="s">
        <v>68</v>
      </c>
      <c r="C118" s="12">
        <v>692000</v>
      </c>
      <c r="D118" s="12">
        <v>691760.02</v>
      </c>
      <c r="E118" s="11">
        <f>D118/C118</f>
        <v>0.99965320809248559</v>
      </c>
      <c r="F118" s="10">
        <v>903603.85</v>
      </c>
      <c r="G118" s="9">
        <f>D118-F118</f>
        <v>-211843.82999999996</v>
      </c>
    </row>
    <row r="119" spans="1:7" x14ac:dyDescent="0.25">
      <c r="A119" s="13" t="s">
        <v>67</v>
      </c>
      <c r="B119" s="13" t="s">
        <v>66</v>
      </c>
      <c r="C119" s="12">
        <v>600000</v>
      </c>
      <c r="D119" s="12">
        <v>373545</v>
      </c>
      <c r="E119" s="11">
        <f>D119/C119</f>
        <v>0.62257499999999999</v>
      </c>
      <c r="F119" s="10">
        <v>278340</v>
      </c>
      <c r="G119" s="9">
        <f>D119-F119</f>
        <v>95205</v>
      </c>
    </row>
    <row r="120" spans="1:7" x14ac:dyDescent="0.25">
      <c r="A120" s="13" t="s">
        <v>65</v>
      </c>
      <c r="B120" s="13" t="s">
        <v>64</v>
      </c>
      <c r="C120" s="12">
        <v>338000</v>
      </c>
      <c r="D120" s="12">
        <v>225892</v>
      </c>
      <c r="E120" s="11">
        <f>D120/C120</f>
        <v>0.66831952662721894</v>
      </c>
      <c r="F120" s="10">
        <v>5000</v>
      </c>
      <c r="G120" s="9">
        <f>D120-F120</f>
        <v>220892</v>
      </c>
    </row>
    <row r="121" spans="1:7" x14ac:dyDescent="0.25">
      <c r="A121" s="13" t="s">
        <v>63</v>
      </c>
      <c r="B121" s="13" t="s">
        <v>62</v>
      </c>
      <c r="C121" s="12">
        <v>20000</v>
      </c>
      <c r="D121" s="12">
        <v>19950</v>
      </c>
      <c r="E121" s="11">
        <f>D121/C121</f>
        <v>0.99750000000000005</v>
      </c>
      <c r="F121" s="10">
        <v>19962</v>
      </c>
      <c r="G121" s="9">
        <f>D121-F121</f>
        <v>-12</v>
      </c>
    </row>
    <row r="122" spans="1:7" x14ac:dyDescent="0.25">
      <c r="A122" s="13" t="s">
        <v>61</v>
      </c>
      <c r="B122" s="13" t="s">
        <v>60</v>
      </c>
      <c r="C122" s="12">
        <v>1713000</v>
      </c>
      <c r="D122" s="12">
        <v>1617798.61</v>
      </c>
      <c r="E122" s="11">
        <f>D122/C122</f>
        <v>0.94442417396380629</v>
      </c>
      <c r="F122" s="10">
        <v>1282545.6100000001</v>
      </c>
      <c r="G122" s="9">
        <f>D122-F122</f>
        <v>335253</v>
      </c>
    </row>
    <row r="123" spans="1:7" x14ac:dyDescent="0.25">
      <c r="A123" s="13" t="s">
        <v>59</v>
      </c>
      <c r="B123" s="13" t="s">
        <v>58</v>
      </c>
      <c r="C123" s="12">
        <v>200000</v>
      </c>
      <c r="D123" s="12">
        <v>189664</v>
      </c>
      <c r="E123" s="11">
        <f>D123/C123</f>
        <v>0.94832000000000005</v>
      </c>
      <c r="F123" s="10">
        <v>142893</v>
      </c>
      <c r="G123" s="9">
        <f>D123-F123</f>
        <v>46771</v>
      </c>
    </row>
    <row r="124" spans="1:7" x14ac:dyDescent="0.25">
      <c r="A124" s="13" t="s">
        <v>57</v>
      </c>
      <c r="B124" s="13" t="s">
        <v>56</v>
      </c>
      <c r="C124" s="12">
        <v>1500000</v>
      </c>
      <c r="D124" s="12">
        <v>1500000</v>
      </c>
      <c r="E124" s="11">
        <f>D124/C124</f>
        <v>1</v>
      </c>
      <c r="F124" s="10"/>
      <c r="G124" s="9">
        <f>D124-F124</f>
        <v>1500000</v>
      </c>
    </row>
    <row r="125" spans="1:7" x14ac:dyDescent="0.25">
      <c r="A125" s="13" t="s">
        <v>55</v>
      </c>
      <c r="B125" s="13" t="s">
        <v>54</v>
      </c>
      <c r="C125" s="12">
        <v>250000</v>
      </c>
      <c r="D125" s="12">
        <v>250000</v>
      </c>
      <c r="E125" s="11">
        <f>D125/C125</f>
        <v>1</v>
      </c>
      <c r="F125" s="10">
        <v>250000</v>
      </c>
      <c r="G125" s="9">
        <f>D125-F125</f>
        <v>0</v>
      </c>
    </row>
    <row r="126" spans="1:7" x14ac:dyDescent="0.25">
      <c r="A126" s="13" t="s">
        <v>53</v>
      </c>
      <c r="B126" s="13" t="s">
        <v>52</v>
      </c>
      <c r="C126" s="12">
        <v>0</v>
      </c>
      <c r="D126" s="12"/>
      <c r="E126" s="11"/>
      <c r="F126" s="10">
        <v>96000</v>
      </c>
      <c r="G126" s="9">
        <f>D126-F126</f>
        <v>-96000</v>
      </c>
    </row>
    <row r="127" spans="1:7" x14ac:dyDescent="0.25">
      <c r="A127" s="13" t="s">
        <v>51</v>
      </c>
      <c r="B127" s="13" t="s">
        <v>50</v>
      </c>
      <c r="C127" s="12">
        <v>1630000</v>
      </c>
      <c r="D127" s="12">
        <v>115000</v>
      </c>
      <c r="E127" s="11">
        <f>D127/C127</f>
        <v>7.0552147239263799E-2</v>
      </c>
      <c r="F127" s="10">
        <v>370000</v>
      </c>
      <c r="G127" s="9">
        <f>D127-F127</f>
        <v>-255000</v>
      </c>
    </row>
    <row r="128" spans="1:7" x14ac:dyDescent="0.25">
      <c r="A128" s="13" t="s">
        <v>49</v>
      </c>
      <c r="B128" s="13" t="s">
        <v>48</v>
      </c>
      <c r="C128" s="12">
        <v>130649000</v>
      </c>
      <c r="D128" s="12"/>
      <c r="E128" s="11">
        <f>D128/C128</f>
        <v>0</v>
      </c>
      <c r="F128" s="10"/>
      <c r="G128" s="9">
        <f>D128-F128</f>
        <v>0</v>
      </c>
    </row>
    <row r="129" spans="1:7" x14ac:dyDescent="0.25">
      <c r="A129" s="13" t="s">
        <v>47</v>
      </c>
      <c r="B129" s="13" t="s">
        <v>46</v>
      </c>
      <c r="C129" s="12">
        <v>4247000</v>
      </c>
      <c r="D129" s="12">
        <v>3795511</v>
      </c>
      <c r="E129" s="11">
        <f>D129/C129</f>
        <v>0.89369225335530966</v>
      </c>
      <c r="F129" s="10">
        <v>1551894.71</v>
      </c>
      <c r="G129" s="9">
        <f>D129-F129</f>
        <v>2243616.29</v>
      </c>
    </row>
    <row r="130" spans="1:7" x14ac:dyDescent="0.25">
      <c r="A130" s="16"/>
      <c r="B130" s="16" t="s">
        <v>45</v>
      </c>
      <c r="C130" s="14">
        <f>SUM(C63:C129)</f>
        <v>897095000</v>
      </c>
      <c r="D130" s="14">
        <f>SUM(D63:D129)</f>
        <v>691986391.76999998</v>
      </c>
      <c r="E130" s="15">
        <f>D130/C130</f>
        <v>0.77136355878697349</v>
      </c>
      <c r="F130" s="14">
        <f>SUM(F63:F129)</f>
        <v>654575843.59000015</v>
      </c>
      <c r="G130" s="14">
        <f>SUM(G63:G129)</f>
        <v>37410548.18</v>
      </c>
    </row>
    <row r="131" spans="1:7" x14ac:dyDescent="0.25">
      <c r="A131" s="13" t="s">
        <v>44</v>
      </c>
      <c r="B131" s="13" t="s">
        <v>43</v>
      </c>
      <c r="C131" s="12">
        <v>5775000</v>
      </c>
      <c r="D131" s="12">
        <v>2958453.98</v>
      </c>
      <c r="E131" s="11">
        <f>D131/C131</f>
        <v>0.51228640346320342</v>
      </c>
      <c r="F131" s="10">
        <v>1355622</v>
      </c>
      <c r="G131" s="9">
        <f>D131-F131</f>
        <v>1602831.98</v>
      </c>
    </row>
    <row r="132" spans="1:7" x14ac:dyDescent="0.25">
      <c r="A132" s="13" t="s">
        <v>42</v>
      </c>
      <c r="B132" s="13" t="s">
        <v>41</v>
      </c>
      <c r="C132" s="12">
        <v>1495000</v>
      </c>
      <c r="D132" s="12">
        <v>328636</v>
      </c>
      <c r="E132" s="11">
        <f>D132/C132</f>
        <v>0.21982341137123745</v>
      </c>
      <c r="F132" s="10">
        <v>177265</v>
      </c>
      <c r="G132" s="9">
        <f>D132-F132</f>
        <v>151371</v>
      </c>
    </row>
    <row r="133" spans="1:7" x14ac:dyDescent="0.25">
      <c r="A133" s="13" t="s">
        <v>40</v>
      </c>
      <c r="B133" s="13" t="s">
        <v>39</v>
      </c>
      <c r="C133" s="12">
        <v>267364000</v>
      </c>
      <c r="D133" s="12">
        <v>155776603.37</v>
      </c>
      <c r="E133" s="11">
        <f>D133/C133</f>
        <v>0.5826386625349711</v>
      </c>
      <c r="F133" s="10">
        <v>167811506.75</v>
      </c>
      <c r="G133" s="9">
        <f>D133-F133</f>
        <v>-12034903.379999995</v>
      </c>
    </row>
    <row r="134" spans="1:7" x14ac:dyDescent="0.25">
      <c r="A134" s="13" t="s">
        <v>38</v>
      </c>
      <c r="B134" s="13" t="s">
        <v>37</v>
      </c>
      <c r="C134" s="12">
        <v>1198000</v>
      </c>
      <c r="D134" s="12">
        <v>1017905.67</v>
      </c>
      <c r="E134" s="11">
        <f>D134/C134</f>
        <v>0.84967084307178631</v>
      </c>
      <c r="F134" s="10">
        <v>20025592.600000001</v>
      </c>
      <c r="G134" s="9">
        <f>D134-F134</f>
        <v>-19007686.93</v>
      </c>
    </row>
    <row r="135" spans="1:7" x14ac:dyDescent="0.25">
      <c r="A135" s="13" t="s">
        <v>36</v>
      </c>
      <c r="B135" s="13" t="s">
        <v>35</v>
      </c>
      <c r="C135" s="12">
        <v>103000</v>
      </c>
      <c r="D135" s="12">
        <v>101967.51</v>
      </c>
      <c r="E135" s="11">
        <f>D135/C135</f>
        <v>0.98997582524271843</v>
      </c>
      <c r="F135" s="10">
        <v>800000</v>
      </c>
      <c r="G135" s="9">
        <f>D135-F135</f>
        <v>-698032.49</v>
      </c>
    </row>
    <row r="136" spans="1:7" x14ac:dyDescent="0.25">
      <c r="A136" s="13" t="s">
        <v>34</v>
      </c>
      <c r="B136" s="13" t="s">
        <v>33</v>
      </c>
      <c r="C136" s="12">
        <v>100000</v>
      </c>
      <c r="D136" s="12"/>
      <c r="E136" s="11">
        <f>D136/C136</f>
        <v>0</v>
      </c>
      <c r="F136" s="10">
        <v>0</v>
      </c>
      <c r="G136" s="9">
        <f>D136-F136</f>
        <v>0</v>
      </c>
    </row>
    <row r="137" spans="1:7" x14ac:dyDescent="0.25">
      <c r="A137" s="13" t="s">
        <v>32</v>
      </c>
      <c r="B137" s="13" t="s">
        <v>31</v>
      </c>
      <c r="C137" s="12">
        <v>5720000</v>
      </c>
      <c r="D137" s="12">
        <v>3334208</v>
      </c>
      <c r="E137" s="11">
        <f>D137/C137</f>
        <v>0.58290349650349649</v>
      </c>
      <c r="F137" s="10">
        <v>246604.9</v>
      </c>
      <c r="G137" s="9">
        <f>D137-F137</f>
        <v>3087603.1</v>
      </c>
    </row>
    <row r="138" spans="1:7" x14ac:dyDescent="0.25">
      <c r="A138" s="13" t="s">
        <v>30</v>
      </c>
      <c r="B138" s="13" t="s">
        <v>29</v>
      </c>
      <c r="C138" s="12"/>
      <c r="D138" s="12"/>
      <c r="E138" s="11"/>
      <c r="F138" s="10">
        <v>63667.78</v>
      </c>
      <c r="G138" s="9">
        <f>D138-F138</f>
        <v>-63667.78</v>
      </c>
    </row>
    <row r="139" spans="1:7" x14ac:dyDescent="0.25">
      <c r="A139" s="13" t="s">
        <v>28</v>
      </c>
      <c r="B139" s="13" t="s">
        <v>27</v>
      </c>
      <c r="C139" s="12">
        <v>9000000</v>
      </c>
      <c r="D139" s="12">
        <v>6595579.2999999998</v>
      </c>
      <c r="E139" s="11">
        <f>D139/C139</f>
        <v>0.7328421444444444</v>
      </c>
      <c r="F139" s="10">
        <v>812160</v>
      </c>
      <c r="G139" s="9">
        <f>D139-F139</f>
        <v>5783419.2999999998</v>
      </c>
    </row>
    <row r="140" spans="1:7" x14ac:dyDescent="0.25">
      <c r="A140" s="13" t="s">
        <v>26</v>
      </c>
      <c r="B140" s="13" t="s">
        <v>25</v>
      </c>
      <c r="C140" s="12">
        <v>2882000</v>
      </c>
      <c r="D140" s="12">
        <v>468300</v>
      </c>
      <c r="E140" s="11">
        <f>D140/C140</f>
        <v>0.16249132546842471</v>
      </c>
      <c r="F140" s="10">
        <v>1763117</v>
      </c>
      <c r="G140" s="9">
        <f>D140-F140</f>
        <v>-1294817</v>
      </c>
    </row>
    <row r="141" spans="1:7" x14ac:dyDescent="0.25">
      <c r="A141" s="13" t="s">
        <v>24</v>
      </c>
      <c r="B141" s="13" t="s">
        <v>23</v>
      </c>
      <c r="C141" s="12"/>
      <c r="D141" s="12"/>
      <c r="E141" s="11"/>
      <c r="F141" s="10">
        <v>950000</v>
      </c>
      <c r="G141" s="9">
        <f>D141-F141</f>
        <v>-950000</v>
      </c>
    </row>
    <row r="142" spans="1:7" x14ac:dyDescent="0.25">
      <c r="A142" s="13" t="s">
        <v>22</v>
      </c>
      <c r="B142" s="13" t="s">
        <v>21</v>
      </c>
      <c r="C142" s="12">
        <v>5709000</v>
      </c>
      <c r="D142" s="12">
        <v>5709000</v>
      </c>
      <c r="E142" s="11">
        <f>D142/C142</f>
        <v>1</v>
      </c>
      <c r="F142" s="10">
        <v>3000000</v>
      </c>
      <c r="G142" s="9">
        <f>D142-F142</f>
        <v>2709000</v>
      </c>
    </row>
    <row r="143" spans="1:7" x14ac:dyDescent="0.25">
      <c r="A143" s="13" t="s">
        <v>20</v>
      </c>
      <c r="B143" s="13" t="s">
        <v>19</v>
      </c>
      <c r="C143" s="12">
        <v>603000</v>
      </c>
      <c r="D143" s="12">
        <v>602947.64</v>
      </c>
      <c r="E143" s="11">
        <f>D143/C143</f>
        <v>0.99991316749585413</v>
      </c>
      <c r="F143" s="10">
        <v>1270000</v>
      </c>
      <c r="G143" s="9">
        <f>D143-F143</f>
        <v>-667052.36</v>
      </c>
    </row>
    <row r="144" spans="1:7" x14ac:dyDescent="0.25">
      <c r="A144" s="13" t="s">
        <v>18</v>
      </c>
      <c r="B144" s="13" t="s">
        <v>17</v>
      </c>
      <c r="C144" s="12">
        <v>0</v>
      </c>
      <c r="D144" s="12"/>
      <c r="E144" s="11"/>
      <c r="F144" s="10">
        <v>6100000</v>
      </c>
      <c r="G144" s="9">
        <f>D144-F144</f>
        <v>-6100000</v>
      </c>
    </row>
    <row r="145" spans="1:7" x14ac:dyDescent="0.25">
      <c r="A145" s="16"/>
      <c r="B145" s="16" t="s">
        <v>16</v>
      </c>
      <c r="C145" s="14">
        <f>SUM(C131:C144)</f>
        <v>299949000</v>
      </c>
      <c r="D145" s="14">
        <f>SUM(D131:D144)</f>
        <v>176893601.46999997</v>
      </c>
      <c r="E145" s="15">
        <f>D145/C145</f>
        <v>0.58974559498448054</v>
      </c>
      <c r="F145" s="14">
        <f>SUM(F131:F144)</f>
        <v>204375536.03</v>
      </c>
      <c r="G145" s="14">
        <f>SUM(G131:G144)</f>
        <v>-27481934.559999991</v>
      </c>
    </row>
    <row r="146" spans="1:7" ht="14.4" x14ac:dyDescent="0.3">
      <c r="A146" s="8" t="s">
        <v>15</v>
      </c>
      <c r="B146" s="8" t="s">
        <v>14</v>
      </c>
      <c r="C146" s="7">
        <v>1197044000</v>
      </c>
      <c r="D146" s="7">
        <v>868879993.24000001</v>
      </c>
      <c r="E146" s="6">
        <f>D146/C146</f>
        <v>0.72585468306929402</v>
      </c>
      <c r="F146" s="5">
        <v>858951379.62</v>
      </c>
      <c r="G146" s="4">
        <f>D146-F146</f>
        <v>9928613.6200000048</v>
      </c>
    </row>
    <row r="147" spans="1:7" x14ac:dyDescent="0.25">
      <c r="A147" s="13" t="s">
        <v>13</v>
      </c>
      <c r="B147" s="13" t="s">
        <v>12</v>
      </c>
      <c r="C147" s="12">
        <v>289807400</v>
      </c>
      <c r="D147" s="12"/>
      <c r="E147" s="11">
        <f>D147/C147</f>
        <v>0</v>
      </c>
      <c r="F147" s="10"/>
      <c r="G147" s="9">
        <f>D147-F147</f>
        <v>0</v>
      </c>
    </row>
    <row r="148" spans="1:7" x14ac:dyDescent="0.25">
      <c r="A148" s="13" t="s">
        <v>11</v>
      </c>
      <c r="B148" s="13" t="s">
        <v>10</v>
      </c>
      <c r="C148" s="12"/>
      <c r="D148" s="12">
        <v>2129095406.71</v>
      </c>
      <c r="E148" s="11"/>
      <c r="F148" s="10">
        <v>2568287130.54</v>
      </c>
      <c r="G148" s="9">
        <f>D148-F148</f>
        <v>-439191723.82999992</v>
      </c>
    </row>
    <row r="149" spans="1:7" x14ac:dyDescent="0.25">
      <c r="A149" s="13" t="s">
        <v>9</v>
      </c>
      <c r="B149" s="13" t="s">
        <v>8</v>
      </c>
      <c r="C149" s="12"/>
      <c r="D149" s="12">
        <v>-2129696182.47</v>
      </c>
      <c r="E149" s="11"/>
      <c r="F149" s="10">
        <v>-2570179903.4099998</v>
      </c>
      <c r="G149" s="9">
        <f>D149-F149</f>
        <v>440483720.93999982</v>
      </c>
    </row>
    <row r="150" spans="1:7" x14ac:dyDescent="0.25">
      <c r="A150" s="13" t="s">
        <v>7</v>
      </c>
      <c r="B150" s="13" t="s">
        <v>6</v>
      </c>
      <c r="C150" s="12">
        <v>-16363000</v>
      </c>
      <c r="D150" s="12">
        <v>-16363636.359999999</v>
      </c>
      <c r="E150" s="11">
        <f>D150/C150</f>
        <v>1.0000388901790624</v>
      </c>
      <c r="F150" s="10"/>
      <c r="G150" s="9">
        <f>D150-F150</f>
        <v>-16363636.359999999</v>
      </c>
    </row>
    <row r="151" spans="1:7" x14ac:dyDescent="0.25">
      <c r="A151" s="13" t="s">
        <v>5</v>
      </c>
      <c r="B151" s="13" t="s">
        <v>4</v>
      </c>
      <c r="C151" s="12">
        <v>-57273000</v>
      </c>
      <c r="D151" s="12">
        <v>-57272727.259999998</v>
      </c>
      <c r="E151" s="11">
        <f>D151/C151</f>
        <v>0.99999523789569256</v>
      </c>
      <c r="F151" s="10"/>
      <c r="G151" s="9">
        <f>D151-F151</f>
        <v>-57272727.259999998</v>
      </c>
    </row>
    <row r="152" spans="1:7" x14ac:dyDescent="0.25">
      <c r="A152" s="13" t="s">
        <v>3</v>
      </c>
      <c r="B152" s="13" t="s">
        <v>2</v>
      </c>
      <c r="C152" s="12"/>
      <c r="D152" s="12">
        <v>0</v>
      </c>
      <c r="E152" s="11"/>
      <c r="F152" s="10">
        <v>348198.71</v>
      </c>
      <c r="G152" s="9">
        <f>D152-F152</f>
        <v>-348198.71</v>
      </c>
    </row>
    <row r="153" spans="1:7" ht="14.4" x14ac:dyDescent="0.3">
      <c r="A153" s="8" t="s">
        <v>1</v>
      </c>
      <c r="B153" s="8" t="s">
        <v>0</v>
      </c>
      <c r="C153" s="7">
        <v>216171400</v>
      </c>
      <c r="D153" s="7">
        <v>-74237139.379999995</v>
      </c>
      <c r="E153" s="6">
        <f>D153/C153</f>
        <v>-0.34341795158841548</v>
      </c>
      <c r="F153" s="5">
        <v>-1544574.16</v>
      </c>
      <c r="G153" s="4">
        <f>D153-F153</f>
        <v>-72692565.219999999</v>
      </c>
    </row>
  </sheetData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Druhové třídění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Ing. Romana Matějková</cp:lastModifiedBy>
  <dcterms:created xsi:type="dcterms:W3CDTF">2016-05-26T10:11:04Z</dcterms:created>
  <dcterms:modified xsi:type="dcterms:W3CDTF">2016-05-26T10:11:21Z</dcterms:modified>
</cp:coreProperties>
</file>