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70A50228-4865-443B-A293-07A236006EC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Výběrové porovnání dat" sheetId="1" r:id="rId1"/>
  </sheets>
  <definedNames>
    <definedName name="_xlnm.Print_Titles" localSheetId="0">'Výběrové porovnání dat'!$1:$2</definedName>
  </definedNames>
  <calcPr calcId="191029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48" i="1"/>
  <c r="G49" i="1"/>
  <c r="G50" i="1"/>
  <c r="G52" i="1"/>
  <c r="G53" i="1"/>
  <c r="G54" i="1"/>
  <c r="G55" i="1"/>
  <c r="G56" i="1"/>
  <c r="G57" i="1"/>
  <c r="G3" i="1"/>
</calcChain>
</file>

<file path=xl/sharedStrings.xml><?xml version="1.0" encoding="utf-8"?>
<sst xmlns="http://schemas.openxmlformats.org/spreadsheetml/2006/main" count="67" uniqueCount="64">
  <si>
    <t xml:space="preserve"> - Statutární město Chomutov
Rok 2022, Koruny</t>
  </si>
  <si>
    <t>Daňové příjmy</t>
  </si>
  <si>
    <t>DPFO ze závislé činnosti</t>
  </si>
  <si>
    <t>DPFO OSVČ</t>
  </si>
  <si>
    <t>DPFO vybíraná srážkou</t>
  </si>
  <si>
    <t>DP právnických osob</t>
  </si>
  <si>
    <t>DP právnických osob za obce</t>
  </si>
  <si>
    <t>Daň z přidané hodnoty</t>
  </si>
  <si>
    <t>Poplatky</t>
  </si>
  <si>
    <t>Správní poplatky</t>
  </si>
  <si>
    <t>Daň z nemovitostí a z majetku</t>
  </si>
  <si>
    <t>Ostatní daňové příjmy</t>
  </si>
  <si>
    <t>Nedaňové příjmy celkem</t>
  </si>
  <si>
    <t>Příjmy z poskyt.služeb a výrobků, zboží</t>
  </si>
  <si>
    <t>Příjmy z pronájmu</t>
  </si>
  <si>
    <t>Výnosy z finančního majetku</t>
  </si>
  <si>
    <t>Odvody přebytků org.s přím.vztahem, přij.sankční platby</t>
  </si>
  <si>
    <t>Příjmy z prodeje nekapitál.maj. a ost.ned.př.</t>
  </si>
  <si>
    <t>Přijaté splátky půjček</t>
  </si>
  <si>
    <t>Daňové a nedaňové příjmy</t>
  </si>
  <si>
    <t>Neinvestiční dotace (transfery)</t>
  </si>
  <si>
    <t>Převody z vlastních fondů (HČ)</t>
  </si>
  <si>
    <t>BĚŽNÉ PŘÍJMY</t>
  </si>
  <si>
    <t>Prodej inv. majetku, akcií a majetkových práv</t>
  </si>
  <si>
    <t>Investiční dotace (transfery)</t>
  </si>
  <si>
    <t>PŘÍJMY CELKEM</t>
  </si>
  <si>
    <t>Platy zaměstnanců vč.odvodů</t>
  </si>
  <si>
    <t>Nákupy DHM, materiálu, ostatní</t>
  </si>
  <si>
    <t>Úroky, leasing a ostatní finanční výdaje</t>
  </si>
  <si>
    <t>Nákup energíí</t>
  </si>
  <si>
    <t>Nákup služeb</t>
  </si>
  <si>
    <t>Opravy a udržování</t>
  </si>
  <si>
    <t>Ostatní nákupy, příspěvky, náhrady a věcné dary</t>
  </si>
  <si>
    <t>Neinv.transfery podnikatel.sub. a nezisk.org.</t>
  </si>
  <si>
    <t>Neinvestiční příspěvky PO</t>
  </si>
  <si>
    <t>Neinvestiční příspěvky ostatním rozpočtům</t>
  </si>
  <si>
    <t>Neinvestiční transfery obyvatelstvu</t>
  </si>
  <si>
    <t>Ostatní neinvestiční výdaje a transfery</t>
  </si>
  <si>
    <t>BĚŽNÉ VÝDAJE</t>
  </si>
  <si>
    <t>Kapitálové výdaje</t>
  </si>
  <si>
    <t>VÝDAJE CELKEM</t>
  </si>
  <si>
    <t>SALDO v rozpočtové skladbě (bez financování)</t>
  </si>
  <si>
    <t>Uhrazené splátky jistin a dluhopisů</t>
  </si>
  <si>
    <t>Přijaté půjčky</t>
  </si>
  <si>
    <t>Změna stavu na bankovních účtech</t>
  </si>
  <si>
    <t>Řízení likvidity</t>
  </si>
  <si>
    <t>FINANCOVÁNÍ</t>
  </si>
  <si>
    <t>PŘÍJMY všechny</t>
  </si>
  <si>
    <t>VÝDAJE všechny</t>
  </si>
  <si>
    <t>SALDO úplné</t>
  </si>
  <si>
    <t>Provozní přebytek</t>
  </si>
  <si>
    <t>Rozdíl provozního přebytku a spl. jistiny</t>
  </si>
  <si>
    <t>Index provozních úspor (v %)</t>
  </si>
  <si>
    <t>Dluhová základna</t>
  </si>
  <si>
    <t>Dluhová služba</t>
  </si>
  <si>
    <t>Dluhová služba / dluhová základna (v %)</t>
  </si>
  <si>
    <t>xxx</t>
  </si>
  <si>
    <t>Schválený rozpočet 2022</t>
  </si>
  <si>
    <t>Upravený rozpočet 2022</t>
  </si>
  <si>
    <t>Objem změn rozpočtu 2022</t>
  </si>
  <si>
    <t>Skutečnost 2022</t>
  </si>
  <si>
    <t>Název</t>
  </si>
  <si>
    <t>Řádek</t>
  </si>
  <si>
    <t>% plnění / čerpání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</si>
</sst>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9.75"/>
      <name val="Times New Roman"/>
    </font>
    <font>
      <sz val="9.75"/>
      <name val="Times New Roman"/>
      <family val="1"/>
      <charset val="238"/>
    </font>
    <font>
      <b/>
      <sz val="9.75"/>
      <name val="Calibri"/>
      <family val="2"/>
      <charset val="238"/>
      <scheme val="minor"/>
    </font>
    <font>
      <sz val="9.75"/>
      <name val="Calibri"/>
      <family val="2"/>
      <charset val="238"/>
      <scheme val="minor"/>
    </font>
    <font>
      <sz val="9.75"/>
      <color rgb="FF000000"/>
      <name val="Calibri"/>
      <family val="2"/>
      <charset val="238"/>
      <scheme val="minor"/>
    </font>
    <font>
      <b/>
      <sz val="9.75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 applyProtection="1"/>
    <xf numFmtId="10" fontId="3" fillId="0" borderId="0" xfId="1" applyNumberFormat="1" applyFont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/>
    <xf numFmtId="3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vertical="center"/>
    </xf>
    <xf numFmtId="49" fontId="4" fillId="3" borderId="1" xfId="0" applyNumberFormat="1" applyFont="1" applyFill="1" applyBorder="1" applyAlignment="1" applyProtection="1">
      <alignment vertical="center"/>
    </xf>
    <xf numFmtId="10" fontId="3" fillId="3" borderId="1" xfId="1" applyNumberFormat="1" applyFont="1" applyFill="1" applyBorder="1" applyAlignment="1" applyProtection="1">
      <alignment horizontal="right"/>
    </xf>
    <xf numFmtId="3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10" fontId="3" fillId="0" borderId="1" xfId="1" applyNumberFormat="1" applyFont="1" applyFill="1" applyBorder="1" applyAlignment="1" applyProtection="1">
      <alignment horizontal="right"/>
    </xf>
    <xf numFmtId="3" fontId="4" fillId="5" borderId="1" xfId="0" applyNumberFormat="1" applyFont="1" applyFill="1" applyBorder="1" applyAlignment="1" applyProtection="1">
      <alignment vertical="center"/>
    </xf>
    <xf numFmtId="49" fontId="4" fillId="5" borderId="1" xfId="0" applyNumberFormat="1" applyFont="1" applyFill="1" applyBorder="1" applyAlignment="1" applyProtection="1">
      <alignment vertical="center"/>
    </xf>
    <xf numFmtId="10" fontId="3" fillId="5" borderId="1" xfId="1" applyNumberFormat="1" applyFont="1" applyFill="1" applyBorder="1" applyAlignment="1" applyProtection="1">
      <alignment horizontal="right"/>
    </xf>
    <xf numFmtId="3" fontId="4" fillId="4" borderId="1" xfId="0" applyNumberFormat="1" applyFont="1" applyFill="1" applyBorder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vertical="center"/>
    </xf>
    <xf numFmtId="10" fontId="3" fillId="4" borderId="1" xfId="1" applyNumberFormat="1" applyFont="1" applyFill="1" applyBorder="1" applyAlignment="1" applyProtection="1">
      <alignment horizontal="right"/>
    </xf>
    <xf numFmtId="3" fontId="4" fillId="7" borderId="1" xfId="0" applyNumberFormat="1" applyFont="1" applyFill="1" applyBorder="1" applyAlignment="1" applyProtection="1">
      <alignment vertical="center"/>
    </xf>
    <xf numFmtId="49" fontId="4" fillId="7" borderId="1" xfId="0" applyNumberFormat="1" applyFont="1" applyFill="1" applyBorder="1" applyAlignment="1" applyProtection="1">
      <alignment vertical="center"/>
    </xf>
    <xf numFmtId="10" fontId="3" fillId="7" borderId="1" xfId="1" applyNumberFormat="1" applyFont="1" applyFill="1" applyBorder="1" applyAlignment="1" applyProtection="1">
      <alignment horizontal="right"/>
    </xf>
    <xf numFmtId="3" fontId="4" fillId="8" borderId="1" xfId="0" applyNumberFormat="1" applyFont="1" applyFill="1" applyBorder="1" applyAlignment="1" applyProtection="1">
      <alignment vertical="center"/>
    </xf>
    <xf numFmtId="49" fontId="4" fillId="8" borderId="1" xfId="0" applyNumberFormat="1" applyFont="1" applyFill="1" applyBorder="1" applyAlignment="1" applyProtection="1">
      <alignment vertical="center"/>
    </xf>
    <xf numFmtId="10" fontId="3" fillId="8" borderId="1" xfId="1" applyNumberFormat="1" applyFont="1" applyFill="1" applyBorder="1" applyAlignment="1" applyProtection="1">
      <alignment horizontal="right"/>
    </xf>
    <xf numFmtId="3" fontId="4" fillId="9" borderId="1" xfId="0" applyNumberFormat="1" applyFont="1" applyFill="1" applyBorder="1" applyAlignment="1" applyProtection="1">
      <alignment vertical="center"/>
    </xf>
    <xf numFmtId="49" fontId="4" fillId="9" borderId="1" xfId="0" applyNumberFormat="1" applyFont="1" applyFill="1" applyBorder="1" applyAlignment="1" applyProtection="1">
      <alignment vertical="center"/>
    </xf>
    <xf numFmtId="10" fontId="3" fillId="9" borderId="1" xfId="1" applyNumberFormat="1" applyFont="1" applyFill="1" applyBorder="1" applyAlignment="1" applyProtection="1">
      <alignment horizontal="right"/>
    </xf>
    <xf numFmtId="3" fontId="4" fillId="10" borderId="1" xfId="0" applyNumberFormat="1" applyFont="1" applyFill="1" applyBorder="1" applyAlignment="1" applyProtection="1">
      <alignment vertical="center"/>
    </xf>
    <xf numFmtId="49" fontId="4" fillId="10" borderId="1" xfId="0" applyNumberFormat="1" applyFont="1" applyFill="1" applyBorder="1" applyAlignment="1" applyProtection="1">
      <alignment vertical="center"/>
    </xf>
    <xf numFmtId="10" fontId="3" fillId="1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vertical="center"/>
    </xf>
    <xf numFmtId="49" fontId="5" fillId="4" borderId="1" xfId="0" applyNumberFormat="1" applyFont="1" applyFill="1" applyBorder="1" applyAlignment="1" applyProtection="1">
      <alignment vertical="center"/>
    </xf>
    <xf numFmtId="10" fontId="2" fillId="4" borderId="1" xfId="1" applyNumberFormat="1" applyFont="1" applyFill="1" applyBorder="1" applyAlignment="1" applyProtection="1">
      <alignment horizontal="right"/>
    </xf>
    <xf numFmtId="0" fontId="2" fillId="0" borderId="0" xfId="0" applyFont="1" applyProtection="1"/>
    <xf numFmtId="3" fontId="5" fillId="6" borderId="1" xfId="0" applyNumberFormat="1" applyFont="1" applyFill="1" applyBorder="1" applyAlignment="1" applyProtection="1">
      <alignment vertical="center"/>
    </xf>
    <xf numFmtId="49" fontId="5" fillId="6" borderId="1" xfId="0" applyNumberFormat="1" applyFont="1" applyFill="1" applyBorder="1" applyAlignment="1" applyProtection="1">
      <alignment vertical="center"/>
    </xf>
    <xf numFmtId="10" fontId="2" fillId="6" borderId="1" xfId="1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10" fontId="2" fillId="2" borderId="1" xfId="1" applyNumberFormat="1" applyFont="1" applyFill="1" applyBorder="1" applyAlignment="1" applyProtection="1">
      <alignment horizontal="center" wrapText="1"/>
    </xf>
    <xf numFmtId="164" fontId="4" fillId="3" borderId="1" xfId="0" applyNumberFormat="1" applyFont="1" applyFill="1" applyBorder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Fill="1" applyBorder="1" applyAlignment="1" applyProtection="1">
      <alignment vertical="center"/>
    </xf>
    <xf numFmtId="164" fontId="4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 wrapText="1"/>
    </xf>
    <xf numFmtId="164" fontId="4" fillId="5" borderId="1" xfId="0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vertical="center" wrapText="1"/>
    </xf>
    <xf numFmtId="164" fontId="5" fillId="4" borderId="1" xfId="0" applyNumberFormat="1" applyFont="1" applyFill="1" applyBorder="1" applyAlignment="1" applyProtection="1">
      <alignment vertical="center"/>
    </xf>
    <xf numFmtId="164" fontId="5" fillId="4" borderId="1" xfId="0" applyNumberFormat="1" applyFont="1" applyFill="1" applyBorder="1" applyAlignment="1" applyProtection="1">
      <alignment vertical="center" wrapText="1"/>
    </xf>
    <xf numFmtId="164" fontId="5" fillId="6" borderId="1" xfId="0" applyNumberFormat="1" applyFont="1" applyFill="1" applyBorder="1" applyAlignment="1" applyProtection="1">
      <alignment vertical="center"/>
    </xf>
    <xf numFmtId="164" fontId="4" fillId="4" borderId="1" xfId="0" applyNumberFormat="1" applyFont="1" applyFill="1" applyBorder="1" applyAlignment="1" applyProtection="1">
      <alignment vertical="center"/>
    </xf>
    <xf numFmtId="164" fontId="4" fillId="4" borderId="1" xfId="0" applyNumberFormat="1" applyFont="1" applyFill="1" applyBorder="1" applyAlignment="1" applyProtection="1">
      <alignment vertical="center" wrapText="1"/>
    </xf>
    <xf numFmtId="164" fontId="4" fillId="7" borderId="1" xfId="0" applyNumberFormat="1" applyFont="1" applyFill="1" applyBorder="1" applyAlignment="1" applyProtection="1">
      <alignment vertical="center"/>
    </xf>
    <xf numFmtId="164" fontId="4" fillId="7" borderId="1" xfId="0" applyNumberFormat="1" applyFont="1" applyFill="1" applyBorder="1" applyAlignment="1" applyProtection="1">
      <alignment vertical="center" wrapText="1"/>
    </xf>
    <xf numFmtId="164" fontId="4" fillId="8" borderId="1" xfId="0" applyNumberFormat="1" applyFont="1" applyFill="1" applyBorder="1" applyAlignment="1" applyProtection="1">
      <alignment vertical="center"/>
    </xf>
    <xf numFmtId="164" fontId="4" fillId="8" borderId="1" xfId="0" applyNumberFormat="1" applyFont="1" applyFill="1" applyBorder="1" applyAlignment="1" applyProtection="1">
      <alignment vertical="center" wrapText="1"/>
    </xf>
    <xf numFmtId="164" fontId="4" fillId="9" borderId="1" xfId="0" applyNumberFormat="1" applyFont="1" applyFill="1" applyBorder="1" applyAlignment="1" applyProtection="1">
      <alignment vertical="center"/>
    </xf>
    <xf numFmtId="164" fontId="4" fillId="9" borderId="1" xfId="0" applyNumberFormat="1" applyFont="1" applyFill="1" applyBorder="1" applyAlignment="1" applyProtection="1">
      <alignment vertical="center" wrapText="1"/>
    </xf>
    <xf numFmtId="164" fontId="4" fillId="10" borderId="1" xfId="0" applyNumberFormat="1" applyFont="1" applyFill="1" applyBorder="1" applyAlignment="1" applyProtection="1">
      <alignment vertical="center"/>
    </xf>
    <xf numFmtId="164" fontId="4" fillId="10" borderId="1" xfId="0" applyNumberFormat="1" applyFont="1" applyFill="1" applyBorder="1" applyAlignment="1" applyProtection="1">
      <alignment vertical="center" wrapText="1"/>
    </xf>
    <xf numFmtId="164" fontId="5" fillId="3" borderId="1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 indent="10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525" y="9525"/>
    <xdr:ext cx="619125" cy="63817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619125" cy="638175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tabSelected="1" zoomScaleNormal="100" workbookViewId="0">
      <pane ySplit="2" topLeftCell="A3" activePane="bottomLeft" state="frozen"/>
      <selection pane="bottomLeft" activeCell="G2" sqref="G2"/>
    </sheetView>
  </sheetViews>
  <sheetFormatPr defaultRowHeight="12.75" x14ac:dyDescent="0.2"/>
  <cols>
    <col min="1" max="1" width="7" style="4" customWidth="1"/>
    <col min="2" max="2" width="46" style="5" customWidth="1"/>
    <col min="3" max="4" width="18" style="6" bestFit="1" customWidth="1"/>
    <col min="5" max="5" width="16.83203125" style="6" bestFit="1" customWidth="1"/>
    <col min="6" max="6" width="18" style="6" bestFit="1" customWidth="1"/>
    <col min="7" max="7" width="16.5" style="1" bestFit="1" customWidth="1"/>
    <col min="8" max="16384" width="9.33203125" style="2"/>
  </cols>
  <sheetData>
    <row r="1" spans="1:7" ht="57.75" customHeight="1" x14ac:dyDescent="0.2">
      <c r="A1" s="63" t="s">
        <v>0</v>
      </c>
      <c r="B1" s="63"/>
      <c r="C1" s="63"/>
      <c r="D1" s="63"/>
      <c r="E1" s="63"/>
      <c r="F1" s="63"/>
    </row>
    <row r="2" spans="1:7" s="3" customFormat="1" ht="30" customHeight="1" x14ac:dyDescent="0.2">
      <c r="A2" s="7" t="s">
        <v>62</v>
      </c>
      <c r="B2" s="8" t="s">
        <v>61</v>
      </c>
      <c r="C2" s="40" t="s">
        <v>57</v>
      </c>
      <c r="D2" s="40" t="s">
        <v>58</v>
      </c>
      <c r="E2" s="40" t="s">
        <v>59</v>
      </c>
      <c r="F2" s="40" t="s">
        <v>60</v>
      </c>
      <c r="G2" s="41" t="s">
        <v>63</v>
      </c>
    </row>
    <row r="3" spans="1:7" x14ac:dyDescent="0.2">
      <c r="A3" s="9">
        <v>1</v>
      </c>
      <c r="B3" s="10" t="s">
        <v>1</v>
      </c>
      <c r="C3" s="42">
        <v>857503000</v>
      </c>
      <c r="D3" s="42">
        <v>981333700</v>
      </c>
      <c r="E3" s="42">
        <f>D3-C3</f>
        <v>123830700</v>
      </c>
      <c r="F3" s="43">
        <v>998469004.63999999</v>
      </c>
      <c r="G3" s="11">
        <f t="shared" ref="G3:G22" si="0">F3/D3</f>
        <v>1.0174612414105415</v>
      </c>
    </row>
    <row r="4" spans="1:7" x14ac:dyDescent="0.2">
      <c r="A4" s="12">
        <v>2</v>
      </c>
      <c r="B4" s="13" t="s">
        <v>2</v>
      </c>
      <c r="C4" s="44">
        <v>128580000</v>
      </c>
      <c r="D4" s="44">
        <v>136760000</v>
      </c>
      <c r="E4" s="45">
        <f t="shared" ref="E4:E57" si="1">D4-C4</f>
        <v>8180000</v>
      </c>
      <c r="F4" s="46">
        <v>140534249.37</v>
      </c>
      <c r="G4" s="14">
        <f t="shared" si="0"/>
        <v>1.0275976116554548</v>
      </c>
    </row>
    <row r="5" spans="1:7" x14ac:dyDescent="0.2">
      <c r="A5" s="12">
        <v>3</v>
      </c>
      <c r="B5" s="13" t="s">
        <v>3</v>
      </c>
      <c r="C5" s="44">
        <v>5220000</v>
      </c>
      <c r="D5" s="44">
        <v>10900000</v>
      </c>
      <c r="E5" s="45">
        <f t="shared" si="1"/>
        <v>5680000</v>
      </c>
      <c r="F5" s="46">
        <v>12242688.960000001</v>
      </c>
      <c r="G5" s="14">
        <f t="shared" si="0"/>
        <v>1.1231824733944955</v>
      </c>
    </row>
    <row r="6" spans="1:7" x14ac:dyDescent="0.2">
      <c r="A6" s="12">
        <v>4</v>
      </c>
      <c r="B6" s="13" t="s">
        <v>4</v>
      </c>
      <c r="C6" s="44">
        <v>20550000</v>
      </c>
      <c r="D6" s="44">
        <v>26900000</v>
      </c>
      <c r="E6" s="45">
        <f t="shared" si="1"/>
        <v>6350000</v>
      </c>
      <c r="F6" s="46">
        <v>27217349.050000001</v>
      </c>
      <c r="G6" s="14">
        <f t="shared" si="0"/>
        <v>1.0117973624535317</v>
      </c>
    </row>
    <row r="7" spans="1:7" x14ac:dyDescent="0.2">
      <c r="A7" s="12">
        <v>5</v>
      </c>
      <c r="B7" s="13" t="s">
        <v>5</v>
      </c>
      <c r="C7" s="44">
        <v>153600000</v>
      </c>
      <c r="D7" s="44">
        <v>188640000</v>
      </c>
      <c r="E7" s="45">
        <f t="shared" si="1"/>
        <v>35040000</v>
      </c>
      <c r="F7" s="46">
        <v>205604591.72999999</v>
      </c>
      <c r="G7" s="14">
        <f t="shared" si="0"/>
        <v>1.0899310418256998</v>
      </c>
    </row>
    <row r="8" spans="1:7" x14ac:dyDescent="0.2">
      <c r="A8" s="12">
        <v>6</v>
      </c>
      <c r="B8" s="13" t="s">
        <v>6</v>
      </c>
      <c r="C8" s="44">
        <v>0</v>
      </c>
      <c r="D8" s="44">
        <v>18980700</v>
      </c>
      <c r="E8" s="45">
        <f t="shared" si="1"/>
        <v>18980700</v>
      </c>
      <c r="F8" s="46">
        <v>18980620</v>
      </c>
      <c r="G8" s="14">
        <f t="shared" si="0"/>
        <v>0.9999957851923269</v>
      </c>
    </row>
    <row r="9" spans="1:7" x14ac:dyDescent="0.2">
      <c r="A9" s="12">
        <v>7</v>
      </c>
      <c r="B9" s="13" t="s">
        <v>7</v>
      </c>
      <c r="C9" s="44">
        <v>430510000</v>
      </c>
      <c r="D9" s="44">
        <v>480110000</v>
      </c>
      <c r="E9" s="45">
        <f t="shared" si="1"/>
        <v>49600000</v>
      </c>
      <c r="F9" s="46">
        <v>467907414.80000001</v>
      </c>
      <c r="G9" s="14">
        <f t="shared" si="0"/>
        <v>0.97458377205223801</v>
      </c>
    </row>
    <row r="10" spans="1:7" x14ac:dyDescent="0.2">
      <c r="A10" s="12">
        <v>8</v>
      </c>
      <c r="B10" s="13" t="s">
        <v>8</v>
      </c>
      <c r="C10" s="44">
        <v>37170000</v>
      </c>
      <c r="D10" s="44">
        <v>37170000</v>
      </c>
      <c r="E10" s="45">
        <f t="shared" si="1"/>
        <v>0</v>
      </c>
      <c r="F10" s="46">
        <v>35213953.990000002</v>
      </c>
      <c r="G10" s="14">
        <f t="shared" si="0"/>
        <v>0.94737567904223841</v>
      </c>
    </row>
    <row r="11" spans="1:7" x14ac:dyDescent="0.2">
      <c r="A11" s="12">
        <v>9</v>
      </c>
      <c r="B11" s="13" t="s">
        <v>9</v>
      </c>
      <c r="C11" s="44">
        <v>13873000</v>
      </c>
      <c r="D11" s="44">
        <v>13873000</v>
      </c>
      <c r="E11" s="45">
        <f t="shared" si="1"/>
        <v>0</v>
      </c>
      <c r="F11" s="46">
        <v>16546606.710000001</v>
      </c>
      <c r="G11" s="14">
        <f t="shared" si="0"/>
        <v>1.1927201549772941</v>
      </c>
    </row>
    <row r="12" spans="1:7" x14ac:dyDescent="0.2">
      <c r="A12" s="12">
        <v>10</v>
      </c>
      <c r="B12" s="13" t="s">
        <v>10</v>
      </c>
      <c r="C12" s="44">
        <v>62000000</v>
      </c>
      <c r="D12" s="44">
        <v>62000000</v>
      </c>
      <c r="E12" s="45">
        <f t="shared" si="1"/>
        <v>0</v>
      </c>
      <c r="F12" s="46">
        <v>62377463.630000003</v>
      </c>
      <c r="G12" s="14">
        <f t="shared" si="0"/>
        <v>1.0060881230645162</v>
      </c>
    </row>
    <row r="13" spans="1:7" x14ac:dyDescent="0.2">
      <c r="A13" s="12">
        <v>11</v>
      </c>
      <c r="B13" s="13" t="s">
        <v>11</v>
      </c>
      <c r="C13" s="44">
        <v>6000000</v>
      </c>
      <c r="D13" s="44">
        <v>6000000</v>
      </c>
      <c r="E13" s="45">
        <f t="shared" si="1"/>
        <v>0</v>
      </c>
      <c r="F13" s="46">
        <v>11844066.4</v>
      </c>
      <c r="G13" s="14">
        <f t="shared" si="0"/>
        <v>1.9740110666666668</v>
      </c>
    </row>
    <row r="14" spans="1:7" x14ac:dyDescent="0.2">
      <c r="A14" s="9">
        <v>12</v>
      </c>
      <c r="B14" s="10" t="s">
        <v>12</v>
      </c>
      <c r="C14" s="42">
        <v>161867600</v>
      </c>
      <c r="D14" s="42">
        <v>194330200</v>
      </c>
      <c r="E14" s="42">
        <f t="shared" si="1"/>
        <v>32462600</v>
      </c>
      <c r="F14" s="43">
        <v>176585031.91</v>
      </c>
      <c r="G14" s="11">
        <f t="shared" si="0"/>
        <v>0.90868548434571672</v>
      </c>
    </row>
    <row r="15" spans="1:7" x14ac:dyDescent="0.2">
      <c r="A15" s="12">
        <v>13</v>
      </c>
      <c r="B15" s="13" t="s">
        <v>13</v>
      </c>
      <c r="C15" s="44">
        <v>26029400</v>
      </c>
      <c r="D15" s="44">
        <v>26634400</v>
      </c>
      <c r="E15" s="45">
        <f t="shared" si="1"/>
        <v>605000</v>
      </c>
      <c r="F15" s="46">
        <v>30357428.66</v>
      </c>
      <c r="G15" s="14">
        <f t="shared" si="0"/>
        <v>1.139782711831316</v>
      </c>
    </row>
    <row r="16" spans="1:7" x14ac:dyDescent="0.2">
      <c r="A16" s="12">
        <v>14</v>
      </c>
      <c r="B16" s="13" t="s">
        <v>14</v>
      </c>
      <c r="C16" s="44">
        <v>21106600</v>
      </c>
      <c r="D16" s="44">
        <v>21106600</v>
      </c>
      <c r="E16" s="45">
        <f t="shared" si="1"/>
        <v>0</v>
      </c>
      <c r="F16" s="46">
        <v>22614147.420000002</v>
      </c>
      <c r="G16" s="14">
        <f t="shared" si="0"/>
        <v>1.0714254034283117</v>
      </c>
    </row>
    <row r="17" spans="1:7" x14ac:dyDescent="0.2">
      <c r="A17" s="12">
        <v>15</v>
      </c>
      <c r="B17" s="13" t="s">
        <v>15</v>
      </c>
      <c r="C17" s="44">
        <v>13050000</v>
      </c>
      <c r="D17" s="44">
        <v>43050000</v>
      </c>
      <c r="E17" s="45">
        <f t="shared" si="1"/>
        <v>30000000</v>
      </c>
      <c r="F17" s="46">
        <v>74265007.609999999</v>
      </c>
      <c r="G17" s="14">
        <f t="shared" si="0"/>
        <v>1.7250872847851335</v>
      </c>
    </row>
    <row r="18" spans="1:7" x14ac:dyDescent="0.2">
      <c r="A18" s="12">
        <v>16</v>
      </c>
      <c r="B18" s="13" t="s">
        <v>16</v>
      </c>
      <c r="C18" s="44">
        <v>20454600</v>
      </c>
      <c r="D18" s="44">
        <v>41841700</v>
      </c>
      <c r="E18" s="45">
        <f t="shared" si="1"/>
        <v>21387100</v>
      </c>
      <c r="F18" s="46">
        <v>43942943.93</v>
      </c>
      <c r="G18" s="14">
        <f t="shared" si="0"/>
        <v>1.0502188947867797</v>
      </c>
    </row>
    <row r="19" spans="1:7" x14ac:dyDescent="0.2">
      <c r="A19" s="12">
        <v>17</v>
      </c>
      <c r="B19" s="13" t="s">
        <v>17</v>
      </c>
      <c r="C19" s="44">
        <v>81045000</v>
      </c>
      <c r="D19" s="44">
        <v>60816500</v>
      </c>
      <c r="E19" s="45">
        <f t="shared" si="1"/>
        <v>-20228500</v>
      </c>
      <c r="F19" s="46">
        <v>4515504.29</v>
      </c>
      <c r="G19" s="14">
        <f t="shared" si="0"/>
        <v>7.4248013121439083E-2</v>
      </c>
    </row>
    <row r="20" spans="1:7" x14ac:dyDescent="0.2">
      <c r="A20" s="12">
        <v>18</v>
      </c>
      <c r="B20" s="13" t="s">
        <v>18</v>
      </c>
      <c r="C20" s="44">
        <v>182000</v>
      </c>
      <c r="D20" s="44">
        <v>881000</v>
      </c>
      <c r="E20" s="45">
        <f t="shared" si="1"/>
        <v>699000</v>
      </c>
      <c r="F20" s="46">
        <v>890000</v>
      </c>
      <c r="G20" s="14">
        <f t="shared" si="0"/>
        <v>1.0102156640181612</v>
      </c>
    </row>
    <row r="21" spans="1:7" x14ac:dyDescent="0.2">
      <c r="A21" s="9">
        <v>19</v>
      </c>
      <c r="B21" s="10" t="s">
        <v>19</v>
      </c>
      <c r="C21" s="42">
        <v>1019370600</v>
      </c>
      <c r="D21" s="42">
        <v>1175663900</v>
      </c>
      <c r="E21" s="42">
        <f t="shared" si="1"/>
        <v>156293300</v>
      </c>
      <c r="F21" s="43">
        <v>1175054036.55</v>
      </c>
      <c r="G21" s="11">
        <f t="shared" si="0"/>
        <v>0.99948126037552054</v>
      </c>
    </row>
    <row r="22" spans="1:7" x14ac:dyDescent="0.2">
      <c r="A22" s="12">
        <v>20</v>
      </c>
      <c r="B22" s="13" t="s">
        <v>20</v>
      </c>
      <c r="C22" s="44">
        <v>85142300</v>
      </c>
      <c r="D22" s="44">
        <v>180851900</v>
      </c>
      <c r="E22" s="45">
        <f t="shared" si="1"/>
        <v>95709600</v>
      </c>
      <c r="F22" s="46">
        <v>181032726.06999999</v>
      </c>
      <c r="G22" s="14">
        <f t="shared" si="0"/>
        <v>1.0009998571759544</v>
      </c>
    </row>
    <row r="23" spans="1:7" x14ac:dyDescent="0.2">
      <c r="A23" s="12">
        <v>21</v>
      </c>
      <c r="B23" s="13" t="s">
        <v>21</v>
      </c>
      <c r="C23" s="44">
        <v>0</v>
      </c>
      <c r="D23" s="44">
        <v>0</v>
      </c>
      <c r="E23" s="45">
        <f t="shared" si="1"/>
        <v>0</v>
      </c>
      <c r="F23" s="46">
        <v>1664917</v>
      </c>
      <c r="G23" s="14" t="s">
        <v>56</v>
      </c>
    </row>
    <row r="24" spans="1:7" x14ac:dyDescent="0.2">
      <c r="A24" s="15">
        <v>22</v>
      </c>
      <c r="B24" s="16" t="s">
        <v>22</v>
      </c>
      <c r="C24" s="47">
        <v>1104512900</v>
      </c>
      <c r="D24" s="47">
        <v>1356515800</v>
      </c>
      <c r="E24" s="47">
        <f t="shared" si="1"/>
        <v>252002900</v>
      </c>
      <c r="F24" s="48">
        <v>1357751679.6199999</v>
      </c>
      <c r="G24" s="17">
        <f t="shared" ref="G24:G44" si="2">F24/D24</f>
        <v>1.0009110690933345</v>
      </c>
    </row>
    <row r="25" spans="1:7" x14ac:dyDescent="0.2">
      <c r="A25" s="12">
        <v>23</v>
      </c>
      <c r="B25" s="13" t="s">
        <v>23</v>
      </c>
      <c r="C25" s="44">
        <v>11800000</v>
      </c>
      <c r="D25" s="44">
        <v>11800000</v>
      </c>
      <c r="E25" s="45">
        <f t="shared" si="1"/>
        <v>0</v>
      </c>
      <c r="F25" s="46">
        <v>24519588.34</v>
      </c>
      <c r="G25" s="14">
        <f t="shared" si="2"/>
        <v>2.0779312152542371</v>
      </c>
    </row>
    <row r="26" spans="1:7" x14ac:dyDescent="0.2">
      <c r="A26" s="12">
        <v>24</v>
      </c>
      <c r="B26" s="13" t="s">
        <v>24</v>
      </c>
      <c r="C26" s="44">
        <v>0</v>
      </c>
      <c r="D26" s="44">
        <v>9357100</v>
      </c>
      <c r="E26" s="45">
        <f t="shared" si="1"/>
        <v>9357100</v>
      </c>
      <c r="F26" s="46">
        <v>9356872.6600000001</v>
      </c>
      <c r="G26" s="14">
        <f t="shared" si="2"/>
        <v>0.99997570401085811</v>
      </c>
    </row>
    <row r="27" spans="1:7" s="36" customFormat="1" x14ac:dyDescent="0.2">
      <c r="A27" s="33">
        <v>25</v>
      </c>
      <c r="B27" s="34" t="s">
        <v>25</v>
      </c>
      <c r="C27" s="49">
        <v>1116312900</v>
      </c>
      <c r="D27" s="49">
        <v>1377672900</v>
      </c>
      <c r="E27" s="49">
        <f t="shared" si="1"/>
        <v>261360000</v>
      </c>
      <c r="F27" s="50">
        <v>1391628140.6199999</v>
      </c>
      <c r="G27" s="35">
        <f t="shared" si="2"/>
        <v>1.010129574748839</v>
      </c>
    </row>
    <row r="28" spans="1:7" x14ac:dyDescent="0.2">
      <c r="A28" s="12">
        <v>26</v>
      </c>
      <c r="B28" s="13" t="s">
        <v>26</v>
      </c>
      <c r="C28" s="44">
        <v>256532900</v>
      </c>
      <c r="D28" s="44">
        <v>289963700</v>
      </c>
      <c r="E28" s="45">
        <f t="shared" si="1"/>
        <v>33430800</v>
      </c>
      <c r="F28" s="46">
        <v>246185705.02000001</v>
      </c>
      <c r="G28" s="14">
        <f t="shared" si="2"/>
        <v>0.84902249840238631</v>
      </c>
    </row>
    <row r="29" spans="1:7" x14ac:dyDescent="0.2">
      <c r="A29" s="12">
        <v>27</v>
      </c>
      <c r="B29" s="13" t="s">
        <v>27</v>
      </c>
      <c r="C29" s="44">
        <v>15164000</v>
      </c>
      <c r="D29" s="44">
        <v>16511000</v>
      </c>
      <c r="E29" s="45">
        <f t="shared" si="1"/>
        <v>1347000</v>
      </c>
      <c r="F29" s="46">
        <v>14565806.869999999</v>
      </c>
      <c r="G29" s="14">
        <f t="shared" si="2"/>
        <v>0.88218804857367805</v>
      </c>
    </row>
    <row r="30" spans="1:7" x14ac:dyDescent="0.2">
      <c r="A30" s="12">
        <v>28</v>
      </c>
      <c r="B30" s="13" t="s">
        <v>28</v>
      </c>
      <c r="C30" s="44">
        <v>5490000</v>
      </c>
      <c r="D30" s="44">
        <v>37735000</v>
      </c>
      <c r="E30" s="45">
        <f t="shared" si="1"/>
        <v>32245000</v>
      </c>
      <c r="F30" s="46">
        <v>34553256.740000002</v>
      </c>
      <c r="G30" s="14">
        <f t="shared" si="2"/>
        <v>0.91568190645289527</v>
      </c>
    </row>
    <row r="31" spans="1:7" x14ac:dyDescent="0.2">
      <c r="A31" s="12">
        <v>29</v>
      </c>
      <c r="B31" s="13" t="s">
        <v>29</v>
      </c>
      <c r="C31" s="44">
        <v>20748000</v>
      </c>
      <c r="D31" s="44">
        <v>23428400</v>
      </c>
      <c r="E31" s="45">
        <f t="shared" si="1"/>
        <v>2680400</v>
      </c>
      <c r="F31" s="46">
        <v>20868529.079999998</v>
      </c>
      <c r="G31" s="14">
        <f t="shared" si="2"/>
        <v>0.89073641733963904</v>
      </c>
    </row>
    <row r="32" spans="1:7" x14ac:dyDescent="0.2">
      <c r="A32" s="12">
        <v>30</v>
      </c>
      <c r="B32" s="13" t="s">
        <v>30</v>
      </c>
      <c r="C32" s="44">
        <v>185357800</v>
      </c>
      <c r="D32" s="44">
        <v>110952600</v>
      </c>
      <c r="E32" s="45">
        <f t="shared" si="1"/>
        <v>-74405200</v>
      </c>
      <c r="F32" s="46">
        <v>74636337.810000002</v>
      </c>
      <c r="G32" s="14">
        <f t="shared" si="2"/>
        <v>0.67268669512927148</v>
      </c>
    </row>
    <row r="33" spans="1:7" x14ac:dyDescent="0.2">
      <c r="A33" s="12">
        <v>31</v>
      </c>
      <c r="B33" s="13" t="s">
        <v>31</v>
      </c>
      <c r="C33" s="44">
        <v>54589000</v>
      </c>
      <c r="D33" s="44">
        <v>54766000</v>
      </c>
      <c r="E33" s="45">
        <f t="shared" si="1"/>
        <v>177000</v>
      </c>
      <c r="F33" s="46">
        <v>51962734.740000002</v>
      </c>
      <c r="G33" s="14">
        <f t="shared" si="2"/>
        <v>0.94881376657049998</v>
      </c>
    </row>
    <row r="34" spans="1:7" x14ac:dyDescent="0.2">
      <c r="A34" s="12">
        <v>32</v>
      </c>
      <c r="B34" s="13" t="s">
        <v>32</v>
      </c>
      <c r="C34" s="44">
        <v>5823000</v>
      </c>
      <c r="D34" s="44">
        <v>6060500</v>
      </c>
      <c r="E34" s="45">
        <f t="shared" si="1"/>
        <v>237500</v>
      </c>
      <c r="F34" s="46">
        <v>2784954.88</v>
      </c>
      <c r="G34" s="14">
        <f t="shared" si="2"/>
        <v>0.4595255968979457</v>
      </c>
    </row>
    <row r="35" spans="1:7" x14ac:dyDescent="0.2">
      <c r="A35" s="12">
        <v>33</v>
      </c>
      <c r="B35" s="13" t="s">
        <v>33</v>
      </c>
      <c r="C35" s="44">
        <v>90010000</v>
      </c>
      <c r="D35" s="44">
        <v>215470600</v>
      </c>
      <c r="E35" s="45">
        <f t="shared" si="1"/>
        <v>125460600</v>
      </c>
      <c r="F35" s="46">
        <v>212751735.94999999</v>
      </c>
      <c r="G35" s="14">
        <f t="shared" si="2"/>
        <v>0.98738174001464696</v>
      </c>
    </row>
    <row r="36" spans="1:7" x14ac:dyDescent="0.2">
      <c r="A36" s="12">
        <v>34</v>
      </c>
      <c r="B36" s="13" t="s">
        <v>34</v>
      </c>
      <c r="C36" s="44">
        <v>328818100</v>
      </c>
      <c r="D36" s="44">
        <v>422761500</v>
      </c>
      <c r="E36" s="45">
        <f t="shared" si="1"/>
        <v>93943400</v>
      </c>
      <c r="F36" s="46">
        <v>420997348.72000003</v>
      </c>
      <c r="G36" s="14">
        <f t="shared" si="2"/>
        <v>0.9958270767796974</v>
      </c>
    </row>
    <row r="37" spans="1:7" x14ac:dyDescent="0.2">
      <c r="A37" s="12">
        <v>35</v>
      </c>
      <c r="B37" s="13" t="s">
        <v>35</v>
      </c>
      <c r="C37" s="44">
        <v>6912000</v>
      </c>
      <c r="D37" s="44">
        <v>36605600</v>
      </c>
      <c r="E37" s="45">
        <f t="shared" si="1"/>
        <v>29693600</v>
      </c>
      <c r="F37" s="46">
        <v>28458543.09</v>
      </c>
      <c r="G37" s="14">
        <f t="shared" si="2"/>
        <v>0.77743687004174222</v>
      </c>
    </row>
    <row r="38" spans="1:7" x14ac:dyDescent="0.2">
      <c r="A38" s="12">
        <v>36</v>
      </c>
      <c r="B38" s="13" t="s">
        <v>36</v>
      </c>
      <c r="C38" s="44">
        <v>6775000</v>
      </c>
      <c r="D38" s="44">
        <v>5046200</v>
      </c>
      <c r="E38" s="45">
        <f t="shared" si="1"/>
        <v>-1728800</v>
      </c>
      <c r="F38" s="46">
        <v>4356371.28</v>
      </c>
      <c r="G38" s="14">
        <f t="shared" si="2"/>
        <v>0.8632973881336452</v>
      </c>
    </row>
    <row r="39" spans="1:7" x14ac:dyDescent="0.2">
      <c r="A39" s="12">
        <v>37</v>
      </c>
      <c r="B39" s="13" t="s">
        <v>37</v>
      </c>
      <c r="C39" s="44">
        <v>23870000</v>
      </c>
      <c r="D39" s="44">
        <v>77722500</v>
      </c>
      <c r="E39" s="45">
        <f t="shared" si="1"/>
        <v>53852500</v>
      </c>
      <c r="F39" s="46">
        <v>1883076.33</v>
      </c>
      <c r="G39" s="14">
        <f t="shared" si="2"/>
        <v>2.4228200714078937E-2</v>
      </c>
    </row>
    <row r="40" spans="1:7" x14ac:dyDescent="0.2">
      <c r="A40" s="15">
        <v>38</v>
      </c>
      <c r="B40" s="16" t="s">
        <v>38</v>
      </c>
      <c r="C40" s="47">
        <v>1000089800</v>
      </c>
      <c r="D40" s="47">
        <v>1297023600</v>
      </c>
      <c r="E40" s="47">
        <f t="shared" si="1"/>
        <v>296933800</v>
      </c>
      <c r="F40" s="48">
        <v>1114004400.51</v>
      </c>
      <c r="G40" s="17">
        <f t="shared" si="2"/>
        <v>0.85889293032910119</v>
      </c>
    </row>
    <row r="41" spans="1:7" ht="12" customHeight="1" x14ac:dyDescent="0.2">
      <c r="A41" s="15">
        <v>39</v>
      </c>
      <c r="B41" s="16" t="s">
        <v>39</v>
      </c>
      <c r="C41" s="47">
        <v>303600800</v>
      </c>
      <c r="D41" s="47">
        <v>399223500</v>
      </c>
      <c r="E41" s="47">
        <f t="shared" si="1"/>
        <v>95622700</v>
      </c>
      <c r="F41" s="48">
        <v>302516411.86000001</v>
      </c>
      <c r="G41" s="17">
        <f t="shared" si="2"/>
        <v>0.75776203520083363</v>
      </c>
    </row>
    <row r="42" spans="1:7" s="36" customFormat="1" x14ac:dyDescent="0.2">
      <c r="A42" s="33">
        <v>40</v>
      </c>
      <c r="B42" s="34" t="s">
        <v>40</v>
      </c>
      <c r="C42" s="49">
        <v>1303690600</v>
      </c>
      <c r="D42" s="49">
        <v>1696247100</v>
      </c>
      <c r="E42" s="49">
        <f t="shared" si="1"/>
        <v>392556500</v>
      </c>
      <c r="F42" s="50">
        <v>1416520812.3699999</v>
      </c>
      <c r="G42" s="35">
        <f t="shared" si="2"/>
        <v>0.83509107391841664</v>
      </c>
    </row>
    <row r="43" spans="1:7" s="36" customFormat="1" x14ac:dyDescent="0.2">
      <c r="A43" s="37">
        <v>41</v>
      </c>
      <c r="B43" s="38" t="s">
        <v>41</v>
      </c>
      <c r="C43" s="51">
        <v>-187377700</v>
      </c>
      <c r="D43" s="51">
        <v>-318574200</v>
      </c>
      <c r="E43" s="51">
        <f t="shared" si="1"/>
        <v>-131196500</v>
      </c>
      <c r="F43" s="62">
        <v>-24892671.75</v>
      </c>
      <c r="G43" s="39">
        <f t="shared" si="2"/>
        <v>7.8137751738841368E-2</v>
      </c>
    </row>
    <row r="44" spans="1:7" x14ac:dyDescent="0.2">
      <c r="A44" s="12">
        <v>42</v>
      </c>
      <c r="B44" s="13" t="s">
        <v>42</v>
      </c>
      <c r="C44" s="44">
        <v>49170000</v>
      </c>
      <c r="D44" s="44">
        <v>49170000</v>
      </c>
      <c r="E44" s="45">
        <f t="shared" si="1"/>
        <v>0</v>
      </c>
      <c r="F44" s="46">
        <v>49170000</v>
      </c>
      <c r="G44" s="14">
        <f t="shared" si="2"/>
        <v>1</v>
      </c>
    </row>
    <row r="45" spans="1:7" x14ac:dyDescent="0.2">
      <c r="A45" s="12">
        <v>43</v>
      </c>
      <c r="B45" s="13" t="s">
        <v>43</v>
      </c>
      <c r="C45" s="44">
        <v>0</v>
      </c>
      <c r="D45" s="44">
        <v>0</v>
      </c>
      <c r="E45" s="45">
        <f t="shared" si="1"/>
        <v>0</v>
      </c>
      <c r="F45" s="46">
        <v>0</v>
      </c>
      <c r="G45" s="14" t="s">
        <v>56</v>
      </c>
    </row>
    <row r="46" spans="1:7" x14ac:dyDescent="0.2">
      <c r="A46" s="12">
        <v>44</v>
      </c>
      <c r="B46" s="13" t="s">
        <v>44</v>
      </c>
      <c r="C46" s="44">
        <v>236547700</v>
      </c>
      <c r="D46" s="44">
        <v>367744200</v>
      </c>
      <c r="E46" s="45">
        <f t="shared" si="1"/>
        <v>131196500</v>
      </c>
      <c r="F46" s="46">
        <v>-200000000</v>
      </c>
      <c r="G46" s="14">
        <f>F46/D46</f>
        <v>-0.54385630011295893</v>
      </c>
    </row>
    <row r="47" spans="1:7" x14ac:dyDescent="0.2">
      <c r="A47" s="12">
        <v>45</v>
      </c>
      <c r="B47" s="13" t="s">
        <v>45</v>
      </c>
      <c r="C47" s="44">
        <v>0</v>
      </c>
      <c r="D47" s="44">
        <v>0</v>
      </c>
      <c r="E47" s="45">
        <f t="shared" si="1"/>
        <v>0</v>
      </c>
      <c r="F47" s="46">
        <v>105010710.78</v>
      </c>
      <c r="G47" s="14" t="s">
        <v>56</v>
      </c>
    </row>
    <row r="48" spans="1:7" x14ac:dyDescent="0.2">
      <c r="A48" s="18">
        <v>46</v>
      </c>
      <c r="B48" s="19" t="s">
        <v>46</v>
      </c>
      <c r="C48" s="52">
        <v>187377700</v>
      </c>
      <c r="D48" s="52">
        <v>318574200</v>
      </c>
      <c r="E48" s="52">
        <f t="shared" si="1"/>
        <v>131196500</v>
      </c>
      <c r="F48" s="53">
        <v>-144159289.22</v>
      </c>
      <c r="G48" s="20">
        <f>F48/D48</f>
        <v>-0.4525140115552358</v>
      </c>
    </row>
    <row r="49" spans="1:7" x14ac:dyDescent="0.2">
      <c r="A49" s="21">
        <v>47</v>
      </c>
      <c r="B49" s="22" t="s">
        <v>47</v>
      </c>
      <c r="C49" s="54">
        <v>1352860600</v>
      </c>
      <c r="D49" s="54">
        <v>1745417100</v>
      </c>
      <c r="E49" s="54">
        <f t="shared" si="1"/>
        <v>392556500</v>
      </c>
      <c r="F49" s="55">
        <v>1496638851.4000001</v>
      </c>
      <c r="G49" s="23">
        <f>F49/D49</f>
        <v>0.85746773731046866</v>
      </c>
    </row>
    <row r="50" spans="1:7" x14ac:dyDescent="0.2">
      <c r="A50" s="21">
        <v>48</v>
      </c>
      <c r="B50" s="22" t="s">
        <v>48</v>
      </c>
      <c r="C50" s="54">
        <v>1352860600</v>
      </c>
      <c r="D50" s="54">
        <v>1745417100</v>
      </c>
      <c r="E50" s="54">
        <f t="shared" si="1"/>
        <v>392556500</v>
      </c>
      <c r="F50" s="55">
        <v>1665690812.3699999</v>
      </c>
      <c r="G50" s="23">
        <f>F50/D50</f>
        <v>0.95432250112021932</v>
      </c>
    </row>
    <row r="51" spans="1:7" x14ac:dyDescent="0.2">
      <c r="A51" s="18">
        <v>49</v>
      </c>
      <c r="B51" s="19" t="s">
        <v>49</v>
      </c>
      <c r="C51" s="52">
        <v>0</v>
      </c>
      <c r="D51" s="52">
        <v>0</v>
      </c>
      <c r="E51" s="52">
        <f t="shared" si="1"/>
        <v>0</v>
      </c>
      <c r="F51" s="53">
        <v>-169051960.97</v>
      </c>
      <c r="G51" s="20" t="s">
        <v>56</v>
      </c>
    </row>
    <row r="52" spans="1:7" x14ac:dyDescent="0.2">
      <c r="A52" s="24">
        <v>50</v>
      </c>
      <c r="B52" s="25" t="s">
        <v>50</v>
      </c>
      <c r="C52" s="56">
        <v>104423100</v>
      </c>
      <c r="D52" s="56">
        <v>59492200</v>
      </c>
      <c r="E52" s="56">
        <f t="shared" si="1"/>
        <v>-44930900</v>
      </c>
      <c r="F52" s="57">
        <v>243747279.11000001</v>
      </c>
      <c r="G52" s="26">
        <f t="shared" ref="G52:G57" si="3">F52/D52</f>
        <v>4.0971300289785892</v>
      </c>
    </row>
    <row r="53" spans="1:7" x14ac:dyDescent="0.2">
      <c r="A53" s="27">
        <v>51</v>
      </c>
      <c r="B53" s="28" t="s">
        <v>51</v>
      </c>
      <c r="C53" s="58">
        <v>55253100</v>
      </c>
      <c r="D53" s="58">
        <v>10322200</v>
      </c>
      <c r="E53" s="58">
        <f t="shared" si="1"/>
        <v>-44930900</v>
      </c>
      <c r="F53" s="59">
        <v>194577279.11000001</v>
      </c>
      <c r="G53" s="29">
        <f t="shared" si="3"/>
        <v>18.850369021138906</v>
      </c>
    </row>
    <row r="54" spans="1:7" x14ac:dyDescent="0.2">
      <c r="A54" s="30">
        <v>52</v>
      </c>
      <c r="B54" s="31" t="s">
        <v>52</v>
      </c>
      <c r="C54" s="60">
        <v>9.4542218565306033</v>
      </c>
      <c r="D54" s="60">
        <v>4.385662150046465</v>
      </c>
      <c r="E54" s="60">
        <f t="shared" si="1"/>
        <v>-5.0685597064841383</v>
      </c>
      <c r="F54" s="61">
        <v>17.952272331433878</v>
      </c>
      <c r="G54" s="32">
        <f t="shared" si="3"/>
        <v>4.0934006581523112</v>
      </c>
    </row>
    <row r="55" spans="1:7" x14ac:dyDescent="0.2">
      <c r="A55" s="12">
        <v>53</v>
      </c>
      <c r="B55" s="13" t="s">
        <v>53</v>
      </c>
      <c r="C55" s="44">
        <v>1116312900</v>
      </c>
      <c r="D55" s="44">
        <v>1377672900</v>
      </c>
      <c r="E55" s="45">
        <f t="shared" si="1"/>
        <v>261360000</v>
      </c>
      <c r="F55" s="46">
        <v>1391628140.6199999</v>
      </c>
      <c r="G55" s="14">
        <f t="shared" si="3"/>
        <v>1.010129574748839</v>
      </c>
    </row>
    <row r="56" spans="1:7" x14ac:dyDescent="0.2">
      <c r="A56" s="12">
        <v>54</v>
      </c>
      <c r="B56" s="13" t="s">
        <v>54</v>
      </c>
      <c r="C56" s="44">
        <v>53170000</v>
      </c>
      <c r="D56" s="44">
        <v>61170000</v>
      </c>
      <c r="E56" s="45">
        <f t="shared" si="1"/>
        <v>8000000</v>
      </c>
      <c r="F56" s="46">
        <v>60541913.240000002</v>
      </c>
      <c r="G56" s="14">
        <f t="shared" si="3"/>
        <v>0.98973211116560411</v>
      </c>
    </row>
    <row r="57" spans="1:7" x14ac:dyDescent="0.2">
      <c r="A57" s="30">
        <v>55</v>
      </c>
      <c r="B57" s="31" t="s">
        <v>55</v>
      </c>
      <c r="C57" s="60">
        <v>4.7630014846195898</v>
      </c>
      <c r="D57" s="60">
        <v>4.4400960489242403</v>
      </c>
      <c r="E57" s="60">
        <f t="shared" si="1"/>
        <v>-0.32290543569534957</v>
      </c>
      <c r="F57" s="61">
        <v>4.3504375538875841</v>
      </c>
      <c r="G57" s="32">
        <f t="shared" si="3"/>
        <v>0.97980708208815015</v>
      </c>
    </row>
  </sheetData>
  <mergeCells count="1">
    <mergeCell ref="A1:F1"/>
  </mergeCells>
  <printOptions horizontalCentered="1"/>
  <pageMargins left="0" right="0" top="0" bottom="0" header="0" footer="0"/>
  <pageSetup paperSize="9" scale="82" fitToHeight="0" orientation="portrait" r:id="rId1"/>
  <headerFooter>
    <oddFooter>&amp;R&amp;D (str. &amp;P z 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2023-04-26T05:10:33Z</dcterms:created>
  <dcterms:modified xsi:type="dcterms:W3CDTF">2023-05-16T12:55:04Z</dcterms:modified>
</cp:coreProperties>
</file>