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Střednědobý výhled hospod. PO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2" l="1"/>
  <c r="P21" i="2"/>
  <c r="N21" i="2"/>
  <c r="M21" i="2"/>
  <c r="E21" i="2"/>
  <c r="H21" i="2"/>
  <c r="G21" i="2"/>
  <c r="R26" i="2"/>
  <c r="O26" i="2"/>
  <c r="L26" i="2"/>
  <c r="I26" i="2"/>
  <c r="F26" i="2"/>
  <c r="R25" i="2"/>
  <c r="O25" i="2"/>
  <c r="L25" i="2"/>
  <c r="I25" i="2"/>
  <c r="F25" i="2"/>
  <c r="D21" i="2"/>
  <c r="Q36" i="2" l="1"/>
  <c r="P36" i="2"/>
  <c r="N36" i="2"/>
  <c r="M36" i="2"/>
  <c r="K36" i="2"/>
  <c r="H36" i="2"/>
  <c r="G36" i="2"/>
  <c r="E36" i="2"/>
  <c r="D36" i="2"/>
  <c r="R36" i="2" l="1"/>
  <c r="O36" i="2"/>
  <c r="I36" i="2"/>
  <c r="F36" i="2"/>
  <c r="R43" i="2"/>
  <c r="R42" i="2"/>
  <c r="R41" i="2"/>
  <c r="Q40" i="2"/>
  <c r="Q35" i="2" s="1"/>
  <c r="P40" i="2"/>
  <c r="P35" i="2" s="1"/>
  <c r="R34" i="2"/>
  <c r="R33" i="2"/>
  <c r="R32" i="2"/>
  <c r="R31" i="2"/>
  <c r="R30" i="2"/>
  <c r="R29" i="2"/>
  <c r="R28" i="2"/>
  <c r="R27" i="2"/>
  <c r="R24" i="2"/>
  <c r="R23" i="2"/>
  <c r="R22" i="2"/>
  <c r="R20" i="2"/>
  <c r="R19" i="2"/>
  <c r="R18" i="2"/>
  <c r="R17" i="2"/>
  <c r="R16" i="2"/>
  <c r="R15" i="2"/>
  <c r="R14" i="2"/>
  <c r="R13" i="2"/>
  <c r="R40" i="2" l="1"/>
  <c r="Q37" i="2"/>
  <c r="Q39" i="2" s="1"/>
  <c r="R21" i="2"/>
  <c r="P37" i="2"/>
  <c r="R38" i="2"/>
  <c r="R35" i="2"/>
  <c r="R37" i="2" l="1"/>
  <c r="P39" i="2"/>
  <c r="R39" i="2" s="1"/>
  <c r="O43" i="2"/>
  <c r="O42" i="2"/>
  <c r="O41" i="2"/>
  <c r="N40" i="2"/>
  <c r="N35" i="2" s="1"/>
  <c r="M40" i="2"/>
  <c r="M35" i="2" s="1"/>
  <c r="O34" i="2"/>
  <c r="O33" i="2"/>
  <c r="O32" i="2"/>
  <c r="O31" i="2"/>
  <c r="O30" i="2"/>
  <c r="O29" i="2"/>
  <c r="O28" i="2"/>
  <c r="O27" i="2"/>
  <c r="O24" i="2"/>
  <c r="O23" i="2"/>
  <c r="O22" i="2"/>
  <c r="O20" i="2"/>
  <c r="O19" i="2"/>
  <c r="O18" i="2"/>
  <c r="O17" i="2"/>
  <c r="O16" i="2"/>
  <c r="O15" i="2"/>
  <c r="O14" i="2"/>
  <c r="O13" i="2"/>
  <c r="L43" i="2"/>
  <c r="I43" i="2"/>
  <c r="F43" i="2"/>
  <c r="L42" i="2"/>
  <c r="I42" i="2"/>
  <c r="F42" i="2"/>
  <c r="L41" i="2"/>
  <c r="I41" i="2"/>
  <c r="F41" i="2"/>
  <c r="K40" i="2"/>
  <c r="K35" i="2" s="1"/>
  <c r="J40" i="2"/>
  <c r="J35" i="2" s="1"/>
  <c r="H40" i="2"/>
  <c r="H35" i="2" s="1"/>
  <c r="G40" i="2"/>
  <c r="E40" i="2"/>
  <c r="E35" i="2" s="1"/>
  <c r="D40" i="2"/>
  <c r="D35" i="2" s="1"/>
  <c r="I34" i="2"/>
  <c r="F34" i="2"/>
  <c r="L33" i="2"/>
  <c r="I33" i="2"/>
  <c r="F33" i="2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4" i="2"/>
  <c r="I24" i="2"/>
  <c r="F24" i="2"/>
  <c r="L23" i="2"/>
  <c r="I23" i="2"/>
  <c r="F23" i="2"/>
  <c r="L22" i="2"/>
  <c r="I22" i="2"/>
  <c r="F22" i="2"/>
  <c r="K21" i="2"/>
  <c r="J21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O38" i="2" l="1"/>
  <c r="I40" i="2"/>
  <c r="I21" i="2"/>
  <c r="G35" i="2"/>
  <c r="I35" i="2" s="1"/>
  <c r="F35" i="2"/>
  <c r="M37" i="2"/>
  <c r="M39" i="2" s="1"/>
  <c r="F21" i="2"/>
  <c r="L21" i="2"/>
  <c r="L40" i="2"/>
  <c r="O21" i="2"/>
  <c r="K37" i="2"/>
  <c r="K39" i="2" s="1"/>
  <c r="O35" i="2"/>
  <c r="N37" i="2"/>
  <c r="N39" i="2" s="1"/>
  <c r="O40" i="2"/>
  <c r="H37" i="2"/>
  <c r="H39" i="2" s="1"/>
  <c r="E37" i="2"/>
  <c r="E39" i="2" s="1"/>
  <c r="G37" i="2"/>
  <c r="F40" i="2"/>
  <c r="O37" i="2" l="1"/>
  <c r="O39" i="2"/>
  <c r="F38" i="2"/>
  <c r="I37" i="2"/>
  <c r="L35" i="2"/>
  <c r="I38" i="2"/>
  <c r="D37" i="2"/>
  <c r="G39" i="2" l="1"/>
  <c r="I39" i="2" s="1"/>
  <c r="D39" i="2"/>
  <c r="F39" i="2" s="1"/>
  <c r="F37" i="2"/>
  <c r="L34" i="2"/>
  <c r="J36" i="2"/>
  <c r="L38" i="2" s="1"/>
  <c r="L36" i="2" l="1"/>
  <c r="J37" i="2"/>
  <c r="L37" i="2" l="1"/>
  <c r="J39" i="2"/>
  <c r="L39" i="2" s="1"/>
</calcChain>
</file>

<file path=xl/sharedStrings.xml><?xml version="1.0" encoding="utf-8"?>
<sst xmlns="http://schemas.openxmlformats.org/spreadsheetml/2006/main" count="113" uniqueCount="99">
  <si>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</si>
  <si>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</si>
  <si>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</si>
  <si>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</si>
  <si>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</si>
  <si>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</si>
  <si>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</si>
  <si>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</si>
  <si>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</si>
  <si>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</si>
  <si>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</si>
  <si>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</si>
  <si>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</si>
  <si>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</si>
  <si>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</si>
  <si>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</si>
  <si>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</si>
  <si>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</si>
  <si>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</si>
  <si>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</si>
  <si>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</si>
  <si>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</si>
  <si>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</si>
  <si>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</si>
  <si>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</si>
  <si>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</si>
  <si>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</si>
  <si>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</si>
  <si>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</si>
  <si>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</si>
  <si>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</si>
  <si>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</si>
  <si>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</si>
  <si>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</si>
  <si>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</si>
  <si>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</si>
  <si>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</si>
  <si>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</si>
  <si>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</si>
  <si>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</si>
  <si>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</si>
  <si>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</si>
  <si>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</si>
  <si>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</si>
  <si>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</si>
  <si>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</si>
  <si>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</si>
  <si>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</si>
  <si>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</si>
  <si>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</si>
  <si>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</si>
  <si>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</si>
  <si>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</si>
  <si>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Jméno:</t>
  </si>
  <si>
    <t>Podpis:</t>
  </si>
  <si>
    <t>A) Provozní hospodaření</t>
  </si>
  <si>
    <t>sl.4</t>
  </si>
  <si>
    <t>sl.3+sl.4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</si>
  <si>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</si>
  <si>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</si>
  <si>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</si>
  <si>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</si>
  <si>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</si>
  <si>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</si>
  <si>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</si>
  <si>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</si>
  <si>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</si>
  <si>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</si>
  <si>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</si>
  <si>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</si>
  <si>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</si>
  <si>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</si>
  <si>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</si>
  <si>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</si>
  <si>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</si>
  <si>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</si>
  <si>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</si>
  <si>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</si>
  <si>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</si>
  <si>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</si>
  <si>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</si>
  <si>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</si>
  <si>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</si>
  <si>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</si>
  <si>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</si>
  <si>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Výhled roku X+2</t>
  </si>
  <si>
    <t>Střednědobý výhled rozpočtu hospodaření příspěvkové organizace na období let 2019-2020</t>
  </si>
  <si>
    <t>Provozní dotace z jiných zdrojů mimo SMCH</t>
  </si>
  <si>
    <r>
      <t xml:space="preserve">IČO: </t>
    </r>
    <r>
      <rPr>
        <b/>
        <sz val="11"/>
        <color theme="1"/>
        <rFont val="Calibri"/>
        <family val="2"/>
        <charset val="238"/>
        <scheme val="minor"/>
      </rPr>
      <t>46790080</t>
    </r>
  </si>
  <si>
    <r>
      <t xml:space="preserve">Sídlo: </t>
    </r>
    <r>
      <rPr>
        <b/>
        <sz val="11"/>
        <color theme="1"/>
        <rFont val="Calibri"/>
        <family val="2"/>
        <charset val="238"/>
        <scheme val="minor"/>
      </rPr>
      <t>Hora Svatého Šebestiána 90, 431 82</t>
    </r>
  </si>
  <si>
    <t>Aktivace oběžného majetku</t>
  </si>
  <si>
    <t>30.</t>
  </si>
  <si>
    <r>
      <t xml:space="preserve">Název organizace: </t>
    </r>
    <r>
      <rPr>
        <b/>
        <sz val="11"/>
        <color theme="1"/>
        <rFont val="Calibri"/>
        <family val="2"/>
        <charset val="238"/>
        <scheme val="minor"/>
      </rPr>
      <t>Městské lesy Chomutov, p.o.</t>
    </r>
  </si>
  <si>
    <t>31.</t>
  </si>
  <si>
    <t>Změna stavu zásob vlastní výroby</t>
  </si>
  <si>
    <t>Sestavil dne: 25. 8. 2017</t>
  </si>
  <si>
    <t>Schválil dne: 25. 8. 2017</t>
  </si>
  <si>
    <t>Ing. Veronika Purkrábek</t>
  </si>
  <si>
    <t>Petr Markes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</si>
</sst>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left"/>
    </xf>
    <xf numFmtId="0" fontId="4" fillId="0" borderId="25" xfId="0" applyFont="1" applyBorder="1"/>
    <xf numFmtId="0" fontId="0" fillId="0" borderId="25" xfId="0" applyBorder="1"/>
    <xf numFmtId="0" fontId="0" fillId="0" borderId="25" xfId="0" applyBorder="1" applyAlignment="1">
      <alignment horizontal="left" indent="5"/>
    </xf>
    <xf numFmtId="0" fontId="1" fillId="0" borderId="25" xfId="0" applyFont="1" applyBorder="1"/>
    <xf numFmtId="0" fontId="1" fillId="0" borderId="3" xfId="0" applyFont="1" applyBorder="1"/>
    <xf numFmtId="164" fontId="2" fillId="0" borderId="17" xfId="0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1" xfId="0" applyNumberFormat="1" applyBorder="1"/>
    <xf numFmtId="164" fontId="1" fillId="0" borderId="2" xfId="0" applyNumberFormat="1" applyFont="1" applyBorder="1"/>
    <xf numFmtId="164" fontId="6" fillId="0" borderId="17" xfId="0" applyNumberFormat="1" applyFont="1" applyBorder="1" applyAlignment="1">
      <alignment horizontal="right"/>
    </xf>
    <xf numFmtId="164" fontId="0" fillId="0" borderId="27" xfId="0" applyNumberFormat="1" applyBorder="1"/>
    <xf numFmtId="164" fontId="0" fillId="0" borderId="28" xfId="0" applyNumberFormat="1" applyBorder="1"/>
    <xf numFmtId="164" fontId="2" fillId="0" borderId="29" xfId="0" applyNumberFormat="1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164" fontId="1" fillId="0" borderId="13" xfId="0" applyNumberFormat="1" applyFont="1" applyBorder="1"/>
    <xf numFmtId="164" fontId="2" fillId="0" borderId="30" xfId="0" applyNumberFormat="1" applyFont="1" applyBorder="1" applyAlignment="1">
      <alignment horizontal="right"/>
    </xf>
    <xf numFmtId="0" fontId="1" fillId="0" borderId="23" xfId="0" applyFont="1" applyBorder="1"/>
    <xf numFmtId="164" fontId="1" fillId="0" borderId="11" xfId="0" applyNumberFormat="1" applyFont="1" applyBorder="1"/>
    <xf numFmtId="164" fontId="6" fillId="0" borderId="6" xfId="0" applyNumberFormat="1" applyFont="1" applyBorder="1" applyAlignment="1">
      <alignment horizontal="right"/>
    </xf>
    <xf numFmtId="0" fontId="0" fillId="0" borderId="26" xfId="0" applyBorder="1" applyAlignment="1">
      <alignment horizontal="left" indent="5"/>
    </xf>
    <xf numFmtId="164" fontId="0" fillId="0" borderId="13" xfId="0" applyNumberFormat="1" applyBorder="1"/>
    <xf numFmtId="164" fontId="0" fillId="0" borderId="8" xfId="0" applyNumberFormat="1" applyBorder="1"/>
    <xf numFmtId="164" fontId="2" fillId="0" borderId="18" xfId="0" applyNumberFormat="1" applyFont="1" applyBorder="1" applyAlignment="1">
      <alignment horizontal="right"/>
    </xf>
    <xf numFmtId="0" fontId="5" fillId="3" borderId="25" xfId="0" applyFont="1" applyFill="1" applyBorder="1"/>
    <xf numFmtId="164" fontId="1" fillId="2" borderId="1" xfId="0" applyNumberFormat="1" applyFont="1" applyFill="1" applyBorder="1"/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0" fillId="0" borderId="31" xfId="0" applyNumberForma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14"/>
  <sheetViews>
    <sheetView showGridLines="0" tabSelected="1" zoomScaleNormal="100" workbookViewId="0">
      <selection activeCell="M40" sqref="M40"/>
    </sheetView>
  </sheetViews>
  <sheetFormatPr defaultColWidth="9.109375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</cols>
  <sheetData>
    <row r="1" spans="2:18" ht="15" x14ac:dyDescent="0.25"/>
    <row r="2" spans="2:18" ht="21" x14ac:dyDescent="0.4">
      <c r="B2" s="2" t="s">
        <v>86</v>
      </c>
    </row>
    <row r="3" spans="2:18" ht="15" x14ac:dyDescent="0.25"/>
    <row r="4" spans="2:18" x14ac:dyDescent="0.3">
      <c r="B4" t="s">
        <v>92</v>
      </c>
    </row>
    <row r="5" spans="2:18" x14ac:dyDescent="0.3">
      <c r="B5" t="s">
        <v>88</v>
      </c>
    </row>
    <row r="6" spans="2:18" x14ac:dyDescent="0.3">
      <c r="B6" t="s">
        <v>89</v>
      </c>
    </row>
    <row r="7" spans="2:18" ht="15" x14ac:dyDescent="0.25"/>
    <row r="8" spans="2:18" x14ac:dyDescent="0.3">
      <c r="B8" s="1" t="s">
        <v>55</v>
      </c>
    </row>
    <row r="9" spans="2:18" ht="15.75" thickBot="1" x14ac:dyDescent="0.3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3">
      <c r="B10" s="54" t="s">
        <v>41</v>
      </c>
      <c r="C10" s="56" t="s">
        <v>42</v>
      </c>
      <c r="D10" s="61" t="s">
        <v>75</v>
      </c>
      <c r="E10" s="59"/>
      <c r="F10" s="62"/>
      <c r="G10" s="58" t="s">
        <v>76</v>
      </c>
      <c r="H10" s="59"/>
      <c r="I10" s="60"/>
      <c r="J10" s="61" t="s">
        <v>77</v>
      </c>
      <c r="K10" s="59"/>
      <c r="L10" s="62"/>
      <c r="M10" s="61" t="s">
        <v>78</v>
      </c>
      <c r="N10" s="59"/>
      <c r="O10" s="62"/>
      <c r="P10" s="61" t="s">
        <v>85</v>
      </c>
      <c r="Q10" s="59"/>
      <c r="R10" s="62"/>
    </row>
    <row r="11" spans="2:18" ht="29.4" thickBot="1" x14ac:dyDescent="0.35">
      <c r="B11" s="55"/>
      <c r="C11" s="57"/>
      <c r="D11" s="8" t="s">
        <v>43</v>
      </c>
      <c r="E11" s="9" t="s">
        <v>44</v>
      </c>
      <c r="F11" s="10" t="s">
        <v>45</v>
      </c>
      <c r="G11" s="11" t="s">
        <v>43</v>
      </c>
      <c r="H11" s="9" t="s">
        <v>44</v>
      </c>
      <c r="I11" s="12" t="s">
        <v>45</v>
      </c>
      <c r="J11" s="8" t="s">
        <v>43</v>
      </c>
      <c r="K11" s="9" t="s">
        <v>44</v>
      </c>
      <c r="L11" s="10" t="s">
        <v>45</v>
      </c>
      <c r="M11" s="8" t="s">
        <v>43</v>
      </c>
      <c r="N11" s="9" t="s">
        <v>44</v>
      </c>
      <c r="O11" s="10" t="s">
        <v>45</v>
      </c>
      <c r="P11" s="8" t="s">
        <v>43</v>
      </c>
      <c r="Q11" s="9" t="s">
        <v>44</v>
      </c>
      <c r="R11" s="10" t="s">
        <v>45</v>
      </c>
    </row>
    <row r="12" spans="2:18" ht="15" x14ac:dyDescent="0.25">
      <c r="B12" s="16"/>
      <c r="C12" s="19" t="s">
        <v>46</v>
      </c>
      <c r="D12" s="13" t="s">
        <v>47</v>
      </c>
      <c r="E12" s="14" t="s">
        <v>48</v>
      </c>
      <c r="F12" s="15" t="s">
        <v>50</v>
      </c>
      <c r="G12" s="6" t="s">
        <v>49</v>
      </c>
      <c r="H12" s="4" t="s">
        <v>56</v>
      </c>
      <c r="I12" s="7" t="s">
        <v>57</v>
      </c>
      <c r="J12" s="3" t="s">
        <v>66</v>
      </c>
      <c r="K12" s="4" t="s">
        <v>67</v>
      </c>
      <c r="L12" s="5" t="s">
        <v>68</v>
      </c>
      <c r="M12" s="3" t="s">
        <v>69</v>
      </c>
      <c r="N12" s="4" t="s">
        <v>70</v>
      </c>
      <c r="O12" s="5" t="s">
        <v>71</v>
      </c>
      <c r="P12" s="3" t="s">
        <v>72</v>
      </c>
      <c r="Q12" s="4" t="s">
        <v>73</v>
      </c>
      <c r="R12" s="5" t="s">
        <v>74</v>
      </c>
    </row>
    <row r="13" spans="2:18" x14ac:dyDescent="0.3">
      <c r="B13" s="17" t="s">
        <v>0</v>
      </c>
      <c r="C13" s="20" t="s">
        <v>1</v>
      </c>
      <c r="D13" s="44">
        <v>4944</v>
      </c>
      <c r="E13" s="49">
        <v>39</v>
      </c>
      <c r="F13" s="27">
        <f>D13+E13</f>
        <v>4983</v>
      </c>
      <c r="G13" s="44">
        <v>4465</v>
      </c>
      <c r="H13" s="49">
        <v>0</v>
      </c>
      <c r="I13" s="27">
        <f>G13+H13</f>
        <v>4465</v>
      </c>
      <c r="J13" s="44">
        <v>4350</v>
      </c>
      <c r="K13" s="49">
        <v>20</v>
      </c>
      <c r="L13" s="27">
        <f>J13+K13</f>
        <v>4370</v>
      </c>
      <c r="M13" s="44">
        <v>4250</v>
      </c>
      <c r="N13" s="49">
        <v>20</v>
      </c>
      <c r="O13" s="27">
        <f>M13+N13</f>
        <v>4270</v>
      </c>
      <c r="P13" s="44">
        <v>4150</v>
      </c>
      <c r="Q13" s="49">
        <v>15</v>
      </c>
      <c r="R13" s="27">
        <f>P13+Q13</f>
        <v>4165</v>
      </c>
    </row>
    <row r="14" spans="2:18" x14ac:dyDescent="0.3">
      <c r="B14" s="17" t="s">
        <v>2</v>
      </c>
      <c r="C14" s="22" t="s">
        <v>59</v>
      </c>
      <c r="D14" s="47">
        <v>0</v>
      </c>
      <c r="E14" s="50">
        <v>0</v>
      </c>
      <c r="F14" s="27">
        <f t="shared" ref="F14:F43" si="0">D14+E14</f>
        <v>0</v>
      </c>
      <c r="G14" s="47">
        <v>0</v>
      </c>
      <c r="H14" s="50">
        <v>0</v>
      </c>
      <c r="I14" s="27">
        <f t="shared" ref="I14:I38" si="1">G14+H14</f>
        <v>0</v>
      </c>
      <c r="J14" s="47">
        <v>0</v>
      </c>
      <c r="K14" s="50">
        <v>0</v>
      </c>
      <c r="L14" s="27">
        <f t="shared" ref="L14:L38" si="2">J14+K14</f>
        <v>0</v>
      </c>
      <c r="M14" s="47">
        <v>0</v>
      </c>
      <c r="N14" s="50">
        <v>0</v>
      </c>
      <c r="O14" s="27">
        <f t="shared" ref="O14:O38" si="3">M14+N14</f>
        <v>0</v>
      </c>
      <c r="P14" s="47">
        <v>0</v>
      </c>
      <c r="Q14" s="50">
        <v>0</v>
      </c>
      <c r="R14" s="27">
        <f t="shared" ref="R14:R38" si="4">P14+Q14</f>
        <v>0</v>
      </c>
    </row>
    <row r="15" spans="2:18" x14ac:dyDescent="0.3">
      <c r="B15" s="17" t="s">
        <v>4</v>
      </c>
      <c r="C15" s="21" t="s">
        <v>87</v>
      </c>
      <c r="D15" s="44">
        <v>4024</v>
      </c>
      <c r="E15" s="49">
        <v>0</v>
      </c>
      <c r="F15" s="27">
        <f t="shared" si="0"/>
        <v>4024</v>
      </c>
      <c r="G15" s="44">
        <v>4000</v>
      </c>
      <c r="H15" s="49">
        <v>0</v>
      </c>
      <c r="I15" s="27">
        <f t="shared" si="1"/>
        <v>4000</v>
      </c>
      <c r="J15" s="44">
        <v>4500</v>
      </c>
      <c r="K15" s="49">
        <v>0</v>
      </c>
      <c r="L15" s="27">
        <f t="shared" si="2"/>
        <v>4500</v>
      </c>
      <c r="M15" s="44">
        <v>4500</v>
      </c>
      <c r="N15" s="49">
        <v>0</v>
      </c>
      <c r="O15" s="27">
        <f t="shared" si="3"/>
        <v>4500</v>
      </c>
      <c r="P15" s="44">
        <v>4500</v>
      </c>
      <c r="Q15" s="49">
        <v>0</v>
      </c>
      <c r="R15" s="27">
        <f t="shared" si="4"/>
        <v>4500</v>
      </c>
    </row>
    <row r="16" spans="2:18" x14ac:dyDescent="0.3">
      <c r="B16" s="17" t="s">
        <v>6</v>
      </c>
      <c r="C16" s="22" t="s">
        <v>60</v>
      </c>
      <c r="D16" s="44">
        <v>0</v>
      </c>
      <c r="E16" s="49">
        <v>0</v>
      </c>
      <c r="F16" s="27">
        <f t="shared" si="0"/>
        <v>0</v>
      </c>
      <c r="G16" s="44">
        <v>0</v>
      </c>
      <c r="H16" s="49">
        <v>0</v>
      </c>
      <c r="I16" s="27">
        <f t="shared" si="1"/>
        <v>0</v>
      </c>
      <c r="J16" s="44">
        <v>190</v>
      </c>
      <c r="K16" s="49">
        <v>0</v>
      </c>
      <c r="L16" s="27">
        <f t="shared" si="2"/>
        <v>190</v>
      </c>
      <c r="M16" s="44">
        <v>190</v>
      </c>
      <c r="N16" s="49">
        <v>0</v>
      </c>
      <c r="O16" s="27">
        <f t="shared" si="3"/>
        <v>190</v>
      </c>
      <c r="P16" s="44">
        <v>190</v>
      </c>
      <c r="Q16" s="49">
        <v>0</v>
      </c>
      <c r="R16" s="27">
        <f t="shared" si="4"/>
        <v>190</v>
      </c>
    </row>
    <row r="17" spans="2:18" x14ac:dyDescent="0.3">
      <c r="B17" s="17" t="s">
        <v>8</v>
      </c>
      <c r="C17" s="22" t="s">
        <v>61</v>
      </c>
      <c r="D17" s="44">
        <v>0</v>
      </c>
      <c r="E17" s="49">
        <v>0</v>
      </c>
      <c r="F17" s="27">
        <f t="shared" si="0"/>
        <v>0</v>
      </c>
      <c r="G17" s="44">
        <v>100</v>
      </c>
      <c r="H17" s="49">
        <v>0</v>
      </c>
      <c r="I17" s="27">
        <f t="shared" si="1"/>
        <v>100</v>
      </c>
      <c r="J17" s="44">
        <v>0</v>
      </c>
      <c r="K17" s="49">
        <v>0</v>
      </c>
      <c r="L17" s="27">
        <f t="shared" si="2"/>
        <v>0</v>
      </c>
      <c r="M17" s="44">
        <v>0</v>
      </c>
      <c r="N17" s="49">
        <v>0</v>
      </c>
      <c r="O17" s="27">
        <f t="shared" si="3"/>
        <v>0</v>
      </c>
      <c r="P17" s="44">
        <v>0</v>
      </c>
      <c r="Q17" s="49">
        <v>0</v>
      </c>
      <c r="R17" s="27">
        <f t="shared" si="4"/>
        <v>0</v>
      </c>
    </row>
    <row r="18" spans="2:18" x14ac:dyDescent="0.3">
      <c r="B18" s="17" t="s">
        <v>10</v>
      </c>
      <c r="C18" s="23" t="s">
        <v>3</v>
      </c>
      <c r="D18" s="47">
        <v>1217</v>
      </c>
      <c r="E18" s="50">
        <v>0</v>
      </c>
      <c r="F18" s="27">
        <f t="shared" si="0"/>
        <v>1217</v>
      </c>
      <c r="G18" s="47">
        <v>217</v>
      </c>
      <c r="H18" s="29">
        <v>0</v>
      </c>
      <c r="I18" s="27">
        <f t="shared" si="1"/>
        <v>217</v>
      </c>
      <c r="J18" s="47">
        <v>20</v>
      </c>
      <c r="K18" s="50">
        <v>0</v>
      </c>
      <c r="L18" s="27">
        <f t="shared" si="2"/>
        <v>20</v>
      </c>
      <c r="M18" s="28">
        <v>25</v>
      </c>
      <c r="N18" s="29">
        <v>0</v>
      </c>
      <c r="O18" s="27">
        <f t="shared" si="3"/>
        <v>25</v>
      </c>
      <c r="P18" s="47">
        <v>25</v>
      </c>
      <c r="Q18" s="50">
        <v>0</v>
      </c>
      <c r="R18" s="27">
        <f t="shared" si="4"/>
        <v>25</v>
      </c>
    </row>
    <row r="19" spans="2:18" x14ac:dyDescent="0.3">
      <c r="B19" s="17" t="s">
        <v>12</v>
      </c>
      <c r="C19" s="23" t="s">
        <v>5</v>
      </c>
      <c r="D19" s="47">
        <v>0</v>
      </c>
      <c r="E19" s="50">
        <v>0</v>
      </c>
      <c r="F19" s="27">
        <f t="shared" si="0"/>
        <v>0</v>
      </c>
      <c r="G19" s="47">
        <v>0</v>
      </c>
      <c r="H19" s="29">
        <v>0</v>
      </c>
      <c r="I19" s="27">
        <f t="shared" si="1"/>
        <v>0</v>
      </c>
      <c r="J19" s="47">
        <v>0</v>
      </c>
      <c r="K19" s="50">
        <v>0</v>
      </c>
      <c r="L19" s="27">
        <f t="shared" si="2"/>
        <v>0</v>
      </c>
      <c r="M19" s="28">
        <v>0</v>
      </c>
      <c r="N19" s="29">
        <v>0</v>
      </c>
      <c r="O19" s="27">
        <f t="shared" si="3"/>
        <v>0</v>
      </c>
      <c r="P19" s="47">
        <v>0</v>
      </c>
      <c r="Q19" s="50">
        <v>0</v>
      </c>
      <c r="R19" s="27">
        <f t="shared" si="4"/>
        <v>0</v>
      </c>
    </row>
    <row r="20" spans="2:18" x14ac:dyDescent="0.3">
      <c r="B20" s="17" t="s">
        <v>14</v>
      </c>
      <c r="C20" s="24" t="s">
        <v>7</v>
      </c>
      <c r="D20" s="47">
        <v>859</v>
      </c>
      <c r="E20" s="50">
        <v>0</v>
      </c>
      <c r="F20" s="27">
        <f>D20+E20</f>
        <v>859</v>
      </c>
      <c r="G20" s="47">
        <v>27</v>
      </c>
      <c r="H20" s="29">
        <v>0</v>
      </c>
      <c r="I20" s="27">
        <f t="shared" si="1"/>
        <v>27</v>
      </c>
      <c r="J20" s="47">
        <v>20</v>
      </c>
      <c r="K20" s="50">
        <v>0</v>
      </c>
      <c r="L20" s="27">
        <f t="shared" si="2"/>
        <v>20</v>
      </c>
      <c r="M20" s="28">
        <v>25</v>
      </c>
      <c r="N20" s="29">
        <v>0</v>
      </c>
      <c r="O20" s="27">
        <f t="shared" si="3"/>
        <v>25</v>
      </c>
      <c r="P20" s="47">
        <v>25</v>
      </c>
      <c r="Q20" s="50">
        <v>0</v>
      </c>
      <c r="R20" s="27">
        <f t="shared" si="4"/>
        <v>25</v>
      </c>
    </row>
    <row r="21" spans="2:18" x14ac:dyDescent="0.3">
      <c r="B21" s="18" t="s">
        <v>16</v>
      </c>
      <c r="C21" s="25" t="s">
        <v>9</v>
      </c>
      <c r="D21" s="48">
        <f>SUM(D13:D18)</f>
        <v>10185</v>
      </c>
      <c r="E21" s="48">
        <f>SUM(E13:E20)</f>
        <v>39</v>
      </c>
      <c r="F21" s="31">
        <f>D21+E21</f>
        <v>10224</v>
      </c>
      <c r="G21" s="48">
        <f>SUM(G13:G18)</f>
        <v>8782</v>
      </c>
      <c r="H21" s="30">
        <f>SUM(H13:H20)</f>
        <v>0</v>
      </c>
      <c r="I21" s="31">
        <f t="shared" si="1"/>
        <v>8782</v>
      </c>
      <c r="J21" s="30">
        <f>SUM(J13:J18)</f>
        <v>9060</v>
      </c>
      <c r="K21" s="30">
        <f>SUM(K13:K18)</f>
        <v>20</v>
      </c>
      <c r="L21" s="31">
        <f t="shared" si="2"/>
        <v>9080</v>
      </c>
      <c r="M21" s="30">
        <f>SUM(M13:M18)</f>
        <v>8965</v>
      </c>
      <c r="N21" s="30">
        <f>SUM(N13:N20)</f>
        <v>20</v>
      </c>
      <c r="O21" s="31">
        <f t="shared" si="3"/>
        <v>8985</v>
      </c>
      <c r="P21" s="30">
        <f>SUM(P13:P18)</f>
        <v>8865</v>
      </c>
      <c r="Q21" s="30">
        <f>SUM(Q13:Q20)</f>
        <v>15</v>
      </c>
      <c r="R21" s="31">
        <f t="shared" si="4"/>
        <v>8880</v>
      </c>
    </row>
    <row r="22" spans="2:18" x14ac:dyDescent="0.3">
      <c r="B22" s="17" t="s">
        <v>18</v>
      </c>
      <c r="C22" s="23" t="s">
        <v>11</v>
      </c>
      <c r="D22" s="47">
        <v>30</v>
      </c>
      <c r="E22" s="50">
        <v>0</v>
      </c>
      <c r="F22" s="27">
        <f t="shared" si="0"/>
        <v>30</v>
      </c>
      <c r="G22" s="47">
        <v>220</v>
      </c>
      <c r="H22" s="29">
        <v>0</v>
      </c>
      <c r="I22" s="27">
        <f t="shared" si="1"/>
        <v>220</v>
      </c>
      <c r="J22" s="47">
        <v>170</v>
      </c>
      <c r="K22" s="50">
        <v>0</v>
      </c>
      <c r="L22" s="27">
        <f t="shared" si="2"/>
        <v>170</v>
      </c>
      <c r="M22" s="28">
        <v>180</v>
      </c>
      <c r="N22" s="29">
        <v>0</v>
      </c>
      <c r="O22" s="27">
        <f t="shared" si="3"/>
        <v>180</v>
      </c>
      <c r="P22" s="28">
        <v>185</v>
      </c>
      <c r="Q22" s="29">
        <v>0</v>
      </c>
      <c r="R22" s="27">
        <f t="shared" si="4"/>
        <v>185</v>
      </c>
    </row>
    <row r="23" spans="2:18" x14ac:dyDescent="0.3">
      <c r="B23" s="17" t="s">
        <v>20</v>
      </c>
      <c r="C23" s="23" t="s">
        <v>13</v>
      </c>
      <c r="D23" s="47">
        <v>4315</v>
      </c>
      <c r="E23" s="50">
        <v>0</v>
      </c>
      <c r="F23" s="27">
        <f t="shared" si="0"/>
        <v>4315</v>
      </c>
      <c r="G23" s="47">
        <v>2430</v>
      </c>
      <c r="H23" s="29">
        <v>0</v>
      </c>
      <c r="I23" s="27">
        <f t="shared" si="1"/>
        <v>2430</v>
      </c>
      <c r="J23" s="47">
        <v>2324</v>
      </c>
      <c r="K23" s="50">
        <v>0</v>
      </c>
      <c r="L23" s="27">
        <f t="shared" si="2"/>
        <v>2324</v>
      </c>
      <c r="M23" s="28">
        <v>2250</v>
      </c>
      <c r="N23" s="29">
        <v>0</v>
      </c>
      <c r="O23" s="27">
        <f t="shared" si="3"/>
        <v>2250</v>
      </c>
      <c r="P23" s="28">
        <v>2150</v>
      </c>
      <c r="Q23" s="29">
        <v>0</v>
      </c>
      <c r="R23" s="27">
        <f t="shared" si="4"/>
        <v>2150</v>
      </c>
    </row>
    <row r="24" spans="2:18" x14ac:dyDescent="0.3">
      <c r="B24" s="17" t="s">
        <v>21</v>
      </c>
      <c r="C24" s="23" t="s">
        <v>15</v>
      </c>
      <c r="D24" s="47">
        <v>36</v>
      </c>
      <c r="E24" s="50">
        <v>0</v>
      </c>
      <c r="F24" s="27">
        <f t="shared" si="0"/>
        <v>36</v>
      </c>
      <c r="G24" s="47">
        <v>39</v>
      </c>
      <c r="H24" s="29">
        <v>0</v>
      </c>
      <c r="I24" s="27">
        <f t="shared" si="1"/>
        <v>39</v>
      </c>
      <c r="J24" s="47">
        <v>35</v>
      </c>
      <c r="K24" s="50">
        <v>0</v>
      </c>
      <c r="L24" s="27">
        <f t="shared" si="2"/>
        <v>35</v>
      </c>
      <c r="M24" s="28">
        <v>35</v>
      </c>
      <c r="N24" s="29">
        <v>0</v>
      </c>
      <c r="O24" s="27">
        <f t="shared" si="3"/>
        <v>35</v>
      </c>
      <c r="P24" s="28">
        <v>35</v>
      </c>
      <c r="Q24" s="29">
        <v>0</v>
      </c>
      <c r="R24" s="27">
        <f t="shared" si="4"/>
        <v>35</v>
      </c>
    </row>
    <row r="25" spans="2:18" x14ac:dyDescent="0.3">
      <c r="B25" s="17" t="s">
        <v>23</v>
      </c>
      <c r="C25" s="23" t="s">
        <v>90</v>
      </c>
      <c r="D25" s="47">
        <v>-1933</v>
      </c>
      <c r="E25" s="50">
        <v>0</v>
      </c>
      <c r="F25" s="27">
        <f t="shared" si="0"/>
        <v>-1933</v>
      </c>
      <c r="G25" s="47">
        <v>0</v>
      </c>
      <c r="H25" s="29">
        <v>0</v>
      </c>
      <c r="I25" s="27">
        <f t="shared" si="1"/>
        <v>0</v>
      </c>
      <c r="J25" s="47">
        <v>0</v>
      </c>
      <c r="K25" s="50">
        <v>0</v>
      </c>
      <c r="L25" s="27">
        <f t="shared" si="2"/>
        <v>0</v>
      </c>
      <c r="M25" s="28">
        <v>0</v>
      </c>
      <c r="N25" s="29">
        <v>0</v>
      </c>
      <c r="O25" s="27">
        <f t="shared" si="3"/>
        <v>0</v>
      </c>
      <c r="P25" s="28">
        <v>0</v>
      </c>
      <c r="Q25" s="29">
        <v>0</v>
      </c>
      <c r="R25" s="27">
        <f t="shared" si="4"/>
        <v>0</v>
      </c>
    </row>
    <row r="26" spans="2:18" x14ac:dyDescent="0.3">
      <c r="B26" s="17" t="s">
        <v>25</v>
      </c>
      <c r="C26" s="23" t="s">
        <v>94</v>
      </c>
      <c r="D26" s="47">
        <v>-108</v>
      </c>
      <c r="E26" s="50">
        <v>0</v>
      </c>
      <c r="F26" s="27">
        <f t="shared" si="0"/>
        <v>-108</v>
      </c>
      <c r="G26" s="47">
        <v>0</v>
      </c>
      <c r="H26" s="29">
        <v>0</v>
      </c>
      <c r="I26" s="27">
        <f t="shared" si="1"/>
        <v>0</v>
      </c>
      <c r="J26" s="28">
        <v>0</v>
      </c>
      <c r="K26" s="29">
        <v>0</v>
      </c>
      <c r="L26" s="27">
        <f t="shared" si="2"/>
        <v>0</v>
      </c>
      <c r="M26" s="28">
        <v>0</v>
      </c>
      <c r="N26" s="29">
        <v>0</v>
      </c>
      <c r="O26" s="27">
        <f t="shared" si="3"/>
        <v>0</v>
      </c>
      <c r="P26" s="28">
        <v>0</v>
      </c>
      <c r="Q26" s="29">
        <v>0</v>
      </c>
      <c r="R26" s="27">
        <f t="shared" si="4"/>
        <v>0</v>
      </c>
    </row>
    <row r="27" spans="2:18" x14ac:dyDescent="0.3">
      <c r="B27" s="17" t="s">
        <v>27</v>
      </c>
      <c r="C27" s="23" t="s">
        <v>17</v>
      </c>
      <c r="D27" s="47">
        <v>5167</v>
      </c>
      <c r="E27" s="50">
        <v>15.9</v>
      </c>
      <c r="F27" s="27">
        <f t="shared" si="0"/>
        <v>5182.8999999999996</v>
      </c>
      <c r="G27" s="47">
        <v>4145</v>
      </c>
      <c r="H27" s="29">
        <v>0</v>
      </c>
      <c r="I27" s="27">
        <f t="shared" si="1"/>
        <v>4145</v>
      </c>
      <c r="J27" s="47">
        <v>4304</v>
      </c>
      <c r="K27" s="29">
        <v>20</v>
      </c>
      <c r="L27" s="27">
        <f t="shared" si="2"/>
        <v>4324</v>
      </c>
      <c r="M27" s="28">
        <v>4300</v>
      </c>
      <c r="N27" s="29">
        <v>20</v>
      </c>
      <c r="O27" s="27">
        <f t="shared" si="3"/>
        <v>4320</v>
      </c>
      <c r="P27" s="28">
        <v>4300</v>
      </c>
      <c r="Q27" s="29">
        <v>15</v>
      </c>
      <c r="R27" s="27">
        <f t="shared" si="4"/>
        <v>4315</v>
      </c>
    </row>
    <row r="28" spans="2:18" x14ac:dyDescent="0.3">
      <c r="B28" s="17" t="s">
        <v>29</v>
      </c>
      <c r="C28" s="23" t="s">
        <v>19</v>
      </c>
      <c r="D28" s="47">
        <v>2805</v>
      </c>
      <c r="E28" s="50">
        <v>0</v>
      </c>
      <c r="F28" s="27">
        <f t="shared" si="0"/>
        <v>2805</v>
      </c>
      <c r="G28" s="47">
        <v>3500</v>
      </c>
      <c r="H28" s="29">
        <v>0</v>
      </c>
      <c r="I28" s="27">
        <f t="shared" si="1"/>
        <v>3500</v>
      </c>
      <c r="J28" s="47">
        <v>3700</v>
      </c>
      <c r="K28" s="29">
        <v>0</v>
      </c>
      <c r="L28" s="27">
        <f t="shared" si="2"/>
        <v>3700</v>
      </c>
      <c r="M28" s="28">
        <v>3700</v>
      </c>
      <c r="N28" s="29">
        <v>0</v>
      </c>
      <c r="O28" s="27">
        <f t="shared" si="3"/>
        <v>3700</v>
      </c>
      <c r="P28" s="28">
        <v>3700</v>
      </c>
      <c r="Q28" s="29">
        <v>0</v>
      </c>
      <c r="R28" s="27">
        <f t="shared" si="4"/>
        <v>3700</v>
      </c>
    </row>
    <row r="29" spans="2:18" x14ac:dyDescent="0.3">
      <c r="B29" s="17" t="s">
        <v>31</v>
      </c>
      <c r="C29" s="23" t="s">
        <v>51</v>
      </c>
      <c r="D29" s="47">
        <v>2667</v>
      </c>
      <c r="E29" s="50">
        <v>0</v>
      </c>
      <c r="F29" s="27">
        <f t="shared" si="0"/>
        <v>2667</v>
      </c>
      <c r="G29" s="47">
        <v>3355</v>
      </c>
      <c r="H29" s="29">
        <v>0</v>
      </c>
      <c r="I29" s="27">
        <f t="shared" si="1"/>
        <v>3355</v>
      </c>
      <c r="J29" s="47">
        <v>3555</v>
      </c>
      <c r="K29" s="29">
        <v>0</v>
      </c>
      <c r="L29" s="27">
        <f t="shared" si="2"/>
        <v>3555</v>
      </c>
      <c r="M29" s="28">
        <v>3550</v>
      </c>
      <c r="N29" s="29">
        <v>0</v>
      </c>
      <c r="O29" s="27">
        <f t="shared" si="3"/>
        <v>3550</v>
      </c>
      <c r="P29" s="28">
        <v>3550</v>
      </c>
      <c r="Q29" s="29">
        <v>0</v>
      </c>
      <c r="R29" s="27">
        <f t="shared" si="4"/>
        <v>3550</v>
      </c>
    </row>
    <row r="30" spans="2:18" x14ac:dyDescent="0.3">
      <c r="B30" s="17" t="s">
        <v>33</v>
      </c>
      <c r="C30" s="24" t="s">
        <v>22</v>
      </c>
      <c r="D30" s="47">
        <v>138</v>
      </c>
      <c r="E30" s="50">
        <v>0</v>
      </c>
      <c r="F30" s="27">
        <f t="shared" si="0"/>
        <v>138</v>
      </c>
      <c r="G30" s="47">
        <v>145</v>
      </c>
      <c r="H30" s="29">
        <v>0</v>
      </c>
      <c r="I30" s="27">
        <f t="shared" si="1"/>
        <v>145</v>
      </c>
      <c r="J30" s="47">
        <v>145</v>
      </c>
      <c r="K30" s="29">
        <v>0</v>
      </c>
      <c r="L30" s="27">
        <f t="shared" si="2"/>
        <v>145</v>
      </c>
      <c r="M30" s="28">
        <v>150</v>
      </c>
      <c r="N30" s="29">
        <v>0</v>
      </c>
      <c r="O30" s="27">
        <f t="shared" si="3"/>
        <v>150</v>
      </c>
      <c r="P30" s="28">
        <v>150</v>
      </c>
      <c r="Q30" s="29">
        <v>0</v>
      </c>
      <c r="R30" s="27">
        <f t="shared" si="4"/>
        <v>150</v>
      </c>
    </row>
    <row r="31" spans="2:18" x14ac:dyDescent="0.3">
      <c r="B31" s="17" t="s">
        <v>34</v>
      </c>
      <c r="C31" s="23" t="s">
        <v>24</v>
      </c>
      <c r="D31" s="47">
        <v>918</v>
      </c>
      <c r="E31" s="50">
        <v>0</v>
      </c>
      <c r="F31" s="27">
        <f t="shared" si="0"/>
        <v>918</v>
      </c>
      <c r="G31" s="47">
        <v>1190</v>
      </c>
      <c r="H31" s="29">
        <v>0</v>
      </c>
      <c r="I31" s="27">
        <f t="shared" si="1"/>
        <v>1190</v>
      </c>
      <c r="J31" s="47">
        <v>1258</v>
      </c>
      <c r="K31" s="29">
        <v>0</v>
      </c>
      <c r="L31" s="27">
        <f t="shared" si="2"/>
        <v>1258</v>
      </c>
      <c r="M31" s="28">
        <v>1258</v>
      </c>
      <c r="N31" s="29">
        <v>0</v>
      </c>
      <c r="O31" s="27">
        <f t="shared" si="3"/>
        <v>1258</v>
      </c>
      <c r="P31" s="28">
        <v>1258</v>
      </c>
      <c r="Q31" s="29">
        <v>0</v>
      </c>
      <c r="R31" s="27">
        <f t="shared" si="4"/>
        <v>1258</v>
      </c>
    </row>
    <row r="32" spans="2:18" x14ac:dyDescent="0.3">
      <c r="B32" s="17" t="s">
        <v>36</v>
      </c>
      <c r="C32" s="23" t="s">
        <v>26</v>
      </c>
      <c r="D32" s="47">
        <v>13</v>
      </c>
      <c r="E32" s="50">
        <v>0.1</v>
      </c>
      <c r="F32" s="27">
        <f t="shared" si="0"/>
        <v>13.1</v>
      </c>
      <c r="G32" s="47">
        <v>12.85</v>
      </c>
      <c r="H32" s="29">
        <v>0</v>
      </c>
      <c r="I32" s="27">
        <f t="shared" si="1"/>
        <v>12.85</v>
      </c>
      <c r="J32" s="47">
        <v>12</v>
      </c>
      <c r="K32" s="29">
        <v>0</v>
      </c>
      <c r="L32" s="27">
        <f t="shared" si="2"/>
        <v>12</v>
      </c>
      <c r="M32" s="28">
        <v>15</v>
      </c>
      <c r="N32" s="29">
        <v>0</v>
      </c>
      <c r="O32" s="27">
        <f t="shared" si="3"/>
        <v>15</v>
      </c>
      <c r="P32" s="28">
        <v>17</v>
      </c>
      <c r="Q32" s="29">
        <v>0</v>
      </c>
      <c r="R32" s="27">
        <f t="shared" si="4"/>
        <v>17</v>
      </c>
    </row>
    <row r="33" spans="2:18" x14ac:dyDescent="0.3">
      <c r="B33" s="17" t="s">
        <v>37</v>
      </c>
      <c r="C33" s="23" t="s">
        <v>28</v>
      </c>
      <c r="D33" s="47">
        <v>349</v>
      </c>
      <c r="E33" s="50">
        <v>0</v>
      </c>
      <c r="F33" s="27">
        <f t="shared" si="0"/>
        <v>349</v>
      </c>
      <c r="G33" s="47">
        <v>507.15</v>
      </c>
      <c r="H33" s="29">
        <v>0</v>
      </c>
      <c r="I33" s="27">
        <f t="shared" si="1"/>
        <v>507.15</v>
      </c>
      <c r="J33" s="47">
        <v>624</v>
      </c>
      <c r="K33" s="29">
        <v>0</v>
      </c>
      <c r="L33" s="27">
        <f t="shared" si="2"/>
        <v>624</v>
      </c>
      <c r="M33" s="28">
        <v>624</v>
      </c>
      <c r="N33" s="29">
        <v>0</v>
      </c>
      <c r="O33" s="27">
        <f t="shared" si="3"/>
        <v>624</v>
      </c>
      <c r="P33" s="28">
        <v>624</v>
      </c>
      <c r="Q33" s="29">
        <v>0</v>
      </c>
      <c r="R33" s="27">
        <f t="shared" si="4"/>
        <v>624</v>
      </c>
    </row>
    <row r="34" spans="2:18" x14ac:dyDescent="0.3">
      <c r="B34" s="17" t="s">
        <v>39</v>
      </c>
      <c r="C34" s="23" t="s">
        <v>30</v>
      </c>
      <c r="D34" s="47">
        <v>2458</v>
      </c>
      <c r="E34" s="50">
        <v>0</v>
      </c>
      <c r="F34" s="27">
        <f t="shared" si="0"/>
        <v>2458</v>
      </c>
      <c r="G34" s="47">
        <v>738</v>
      </c>
      <c r="H34" s="29">
        <v>0</v>
      </c>
      <c r="I34" s="27">
        <f t="shared" si="1"/>
        <v>738</v>
      </c>
      <c r="J34" s="47">
        <v>633</v>
      </c>
      <c r="K34" s="29">
        <v>0</v>
      </c>
      <c r="L34" s="27">
        <f t="shared" si="2"/>
        <v>633</v>
      </c>
      <c r="M34" s="28">
        <v>603</v>
      </c>
      <c r="N34" s="29">
        <v>0</v>
      </c>
      <c r="O34" s="27">
        <f t="shared" si="3"/>
        <v>603</v>
      </c>
      <c r="P34" s="28">
        <v>596</v>
      </c>
      <c r="Q34" s="29">
        <v>0</v>
      </c>
      <c r="R34" s="27">
        <f t="shared" si="4"/>
        <v>596</v>
      </c>
    </row>
    <row r="35" spans="2:18" x14ac:dyDescent="0.3">
      <c r="B35" s="17" t="s">
        <v>62</v>
      </c>
      <c r="C35" s="23" t="s">
        <v>84</v>
      </c>
      <c r="D35" s="47">
        <f>D40</f>
        <v>0</v>
      </c>
      <c r="E35" s="47">
        <f>E40</f>
        <v>0</v>
      </c>
      <c r="F35" s="27">
        <f t="shared" si="0"/>
        <v>0</v>
      </c>
      <c r="G35" s="47">
        <f>G40</f>
        <v>0</v>
      </c>
      <c r="H35" s="28">
        <f>H40</f>
        <v>0</v>
      </c>
      <c r="I35" s="27">
        <f t="shared" si="1"/>
        <v>0</v>
      </c>
      <c r="J35" s="47">
        <f>J40</f>
        <v>0</v>
      </c>
      <c r="K35" s="28">
        <f>K40</f>
        <v>0</v>
      </c>
      <c r="L35" s="27">
        <f t="shared" si="2"/>
        <v>0</v>
      </c>
      <c r="M35" s="28">
        <f>M40</f>
        <v>0</v>
      </c>
      <c r="N35" s="28">
        <f>N40</f>
        <v>0</v>
      </c>
      <c r="O35" s="27">
        <f t="shared" si="3"/>
        <v>0</v>
      </c>
      <c r="P35" s="28">
        <f>P40</f>
        <v>0</v>
      </c>
      <c r="Q35" s="28">
        <f>Q40</f>
        <v>0</v>
      </c>
      <c r="R35" s="27">
        <f t="shared" si="4"/>
        <v>0</v>
      </c>
    </row>
    <row r="36" spans="2:18" x14ac:dyDescent="0.3">
      <c r="B36" s="17" t="s">
        <v>63</v>
      </c>
      <c r="C36" s="25" t="s">
        <v>32</v>
      </c>
      <c r="D36" s="48">
        <f>SUM(D22:D28)+SUM(D31:D34)</f>
        <v>14050</v>
      </c>
      <c r="E36" s="48">
        <f>SUM(E22:E28)+SUM(E31:E34)</f>
        <v>16</v>
      </c>
      <c r="F36" s="31">
        <f>D36+E36</f>
        <v>14066</v>
      </c>
      <c r="G36" s="30">
        <f>SUM(G22:G28)+SUM(G31:G34)</f>
        <v>12782</v>
      </c>
      <c r="H36" s="30">
        <f>SUM(H22:H28)+SUM(H31:H34)</f>
        <v>0</v>
      </c>
      <c r="I36" s="31">
        <f>G36+H36</f>
        <v>12782</v>
      </c>
      <c r="J36" s="30">
        <f>SUM(J22:J28)+SUM(J31:J34)</f>
        <v>13060</v>
      </c>
      <c r="K36" s="30">
        <f>SUM(K22:K28)+SUM(K31:K34)</f>
        <v>20</v>
      </c>
      <c r="L36" s="31">
        <f>J36+K36</f>
        <v>13080</v>
      </c>
      <c r="M36" s="30">
        <f>SUM(M22:M28)+SUM(M31:M34)</f>
        <v>12965</v>
      </c>
      <c r="N36" s="30">
        <f>SUM(N22:N28)+SUM(N31:N34)</f>
        <v>20</v>
      </c>
      <c r="O36" s="31">
        <f>M36+N36</f>
        <v>12985</v>
      </c>
      <c r="P36" s="30">
        <f>SUM(P22:P28)+SUM(P31:P34)</f>
        <v>12865</v>
      </c>
      <c r="Q36" s="30">
        <f>SUM(Q22:Q28)+SUM(Q31:Q34)</f>
        <v>15</v>
      </c>
      <c r="R36" s="31">
        <f>P36+Q36</f>
        <v>12880</v>
      </c>
    </row>
    <row r="37" spans="2:18" x14ac:dyDescent="0.3">
      <c r="B37" s="17" t="s">
        <v>64</v>
      </c>
      <c r="C37" s="25" t="s">
        <v>79</v>
      </c>
      <c r="D37" s="48">
        <f>D21-D36</f>
        <v>-3865</v>
      </c>
      <c r="E37" s="48">
        <f>E21-E36</f>
        <v>23</v>
      </c>
      <c r="F37" s="31">
        <f t="shared" si="0"/>
        <v>-3842</v>
      </c>
      <c r="G37" s="30">
        <f>G21-G36</f>
        <v>-4000</v>
      </c>
      <c r="H37" s="30">
        <f>H21-H36</f>
        <v>0</v>
      </c>
      <c r="I37" s="31">
        <f t="shared" si="1"/>
        <v>-4000</v>
      </c>
      <c r="J37" s="30">
        <f>J21-J36</f>
        <v>-4000</v>
      </c>
      <c r="K37" s="30">
        <f>K21-K36</f>
        <v>0</v>
      </c>
      <c r="L37" s="31">
        <f t="shared" si="2"/>
        <v>-4000</v>
      </c>
      <c r="M37" s="30">
        <f>M21-M36</f>
        <v>-4000</v>
      </c>
      <c r="N37" s="30">
        <f>N21-N36</f>
        <v>0</v>
      </c>
      <c r="O37" s="31">
        <f t="shared" si="3"/>
        <v>-4000</v>
      </c>
      <c r="P37" s="30">
        <f>P21-P36</f>
        <v>-4000</v>
      </c>
      <c r="Q37" s="30">
        <f>Q21-Q36</f>
        <v>0</v>
      </c>
      <c r="R37" s="31">
        <f t="shared" si="4"/>
        <v>-4000</v>
      </c>
    </row>
    <row r="38" spans="2:18" x14ac:dyDescent="0.3">
      <c r="B38" s="17" t="s">
        <v>65</v>
      </c>
      <c r="C38" s="45" t="s">
        <v>58</v>
      </c>
      <c r="D38" s="48">
        <v>4000</v>
      </c>
      <c r="E38" s="51">
        <v>0</v>
      </c>
      <c r="F38" s="31">
        <f t="shared" si="0"/>
        <v>4000</v>
      </c>
      <c r="G38" s="30">
        <v>4000</v>
      </c>
      <c r="H38" s="46">
        <v>0</v>
      </c>
      <c r="I38" s="31">
        <f t="shared" si="1"/>
        <v>4000</v>
      </c>
      <c r="J38" s="30">
        <v>4000</v>
      </c>
      <c r="K38" s="46">
        <v>0</v>
      </c>
      <c r="L38" s="31">
        <f t="shared" si="2"/>
        <v>4000</v>
      </c>
      <c r="M38" s="30">
        <v>4000</v>
      </c>
      <c r="N38" s="46">
        <v>0</v>
      </c>
      <c r="O38" s="31">
        <f t="shared" si="3"/>
        <v>4000</v>
      </c>
      <c r="P38" s="30">
        <v>4000</v>
      </c>
      <c r="Q38" s="46">
        <v>0</v>
      </c>
      <c r="R38" s="31">
        <f t="shared" si="4"/>
        <v>4000</v>
      </c>
    </row>
    <row r="39" spans="2:18" ht="15" thickBot="1" x14ac:dyDescent="0.35">
      <c r="B39" s="17" t="s">
        <v>80</v>
      </c>
      <c r="C39" s="35" t="s">
        <v>83</v>
      </c>
      <c r="D39" s="52">
        <f>D37+D38</f>
        <v>135</v>
      </c>
      <c r="E39" s="52">
        <f>E37+E38</f>
        <v>23</v>
      </c>
      <c r="F39" s="37">
        <f>D39+E39</f>
        <v>158</v>
      </c>
      <c r="G39" s="36">
        <f>G37+G38</f>
        <v>0</v>
      </c>
      <c r="H39" s="36">
        <f>H37+H38</f>
        <v>0</v>
      </c>
      <c r="I39" s="37">
        <f>G39+H39</f>
        <v>0</v>
      </c>
      <c r="J39" s="36">
        <f>J37+J38</f>
        <v>0</v>
      </c>
      <c r="K39" s="36">
        <f>K37+K38</f>
        <v>0</v>
      </c>
      <c r="L39" s="37">
        <f>J39+K39</f>
        <v>0</v>
      </c>
      <c r="M39" s="36">
        <f>M37+M38</f>
        <v>0</v>
      </c>
      <c r="N39" s="36">
        <f>N37+N38</f>
        <v>0</v>
      </c>
      <c r="O39" s="37">
        <f>M39+N39</f>
        <v>0</v>
      </c>
      <c r="P39" s="36">
        <f>P37+P38</f>
        <v>0</v>
      </c>
      <c r="Q39" s="36">
        <f>Q37+Q38</f>
        <v>0</v>
      </c>
      <c r="R39" s="37">
        <f>P39+Q39</f>
        <v>0</v>
      </c>
    </row>
    <row r="40" spans="2:18" ht="15" x14ac:dyDescent="0.25">
      <c r="B40" s="17" t="s">
        <v>81</v>
      </c>
      <c r="C40" s="38" t="s">
        <v>35</v>
      </c>
      <c r="D40" s="39">
        <f>SUM(D41:D42)</f>
        <v>0</v>
      </c>
      <c r="E40" s="39">
        <f>SUM(E41:E42)</f>
        <v>0</v>
      </c>
      <c r="F40" s="40">
        <f t="shared" si="0"/>
        <v>0</v>
      </c>
      <c r="G40" s="39">
        <f>SUM(G41:G42)</f>
        <v>0</v>
      </c>
      <c r="H40" s="39">
        <f>SUM(H41:H42)</f>
        <v>0</v>
      </c>
      <c r="I40" s="40">
        <f t="shared" ref="I40:I43" si="5">G40+H40</f>
        <v>0</v>
      </c>
      <c r="J40" s="39">
        <f>SUM(J41:J42)</f>
        <v>0</v>
      </c>
      <c r="K40" s="39">
        <f>SUM(K41:K42)</f>
        <v>0</v>
      </c>
      <c r="L40" s="40">
        <f t="shared" ref="L40:L43" si="6">J40+K40</f>
        <v>0</v>
      </c>
      <c r="M40" s="39">
        <f>SUM(M41:M42)</f>
        <v>0</v>
      </c>
      <c r="N40" s="39">
        <f>SUM(N41:N42)</f>
        <v>0</v>
      </c>
      <c r="O40" s="40">
        <f t="shared" ref="O40:O43" si="7">M40+N40</f>
        <v>0</v>
      </c>
      <c r="P40" s="39">
        <f>SUM(P41:P42)</f>
        <v>0</v>
      </c>
      <c r="Q40" s="39">
        <f>SUM(Q41:Q42)</f>
        <v>0</v>
      </c>
      <c r="R40" s="40">
        <f t="shared" ref="R40:R43" si="8">P40+Q40</f>
        <v>0</v>
      </c>
    </row>
    <row r="41" spans="2:18" ht="15" x14ac:dyDescent="0.25">
      <c r="B41" s="17" t="s">
        <v>82</v>
      </c>
      <c r="C41" s="23" t="s">
        <v>52</v>
      </c>
      <c r="D41" s="28">
        <v>0</v>
      </c>
      <c r="E41" s="29">
        <v>0</v>
      </c>
      <c r="F41" s="27">
        <f t="shared" si="0"/>
        <v>0</v>
      </c>
      <c r="G41" s="28">
        <v>0</v>
      </c>
      <c r="H41" s="29">
        <v>0</v>
      </c>
      <c r="I41" s="27">
        <f t="shared" si="5"/>
        <v>0</v>
      </c>
      <c r="J41" s="28">
        <v>0</v>
      </c>
      <c r="K41" s="29">
        <v>0</v>
      </c>
      <c r="L41" s="27">
        <f t="shared" si="6"/>
        <v>0</v>
      </c>
      <c r="M41" s="28">
        <v>0</v>
      </c>
      <c r="N41" s="29">
        <v>0</v>
      </c>
      <c r="O41" s="27">
        <f t="shared" si="7"/>
        <v>0</v>
      </c>
      <c r="P41" s="28">
        <v>0</v>
      </c>
      <c r="Q41" s="29">
        <v>0</v>
      </c>
      <c r="R41" s="27">
        <f t="shared" si="8"/>
        <v>0</v>
      </c>
    </row>
    <row r="42" spans="2:18" ht="15" thickBot="1" x14ac:dyDescent="0.35">
      <c r="B42" s="17" t="s">
        <v>91</v>
      </c>
      <c r="C42" s="41" t="s">
        <v>38</v>
      </c>
      <c r="D42" s="42">
        <v>0</v>
      </c>
      <c r="E42" s="43">
        <v>0</v>
      </c>
      <c r="F42" s="37">
        <f t="shared" si="0"/>
        <v>0</v>
      </c>
      <c r="G42" s="42">
        <v>0</v>
      </c>
      <c r="H42" s="43">
        <v>0</v>
      </c>
      <c r="I42" s="37">
        <f t="shared" si="5"/>
        <v>0</v>
      </c>
      <c r="J42" s="42">
        <v>0</v>
      </c>
      <c r="K42" s="43">
        <v>0</v>
      </c>
      <c r="L42" s="37">
        <f t="shared" si="6"/>
        <v>0</v>
      </c>
      <c r="M42" s="42">
        <v>0</v>
      </c>
      <c r="N42" s="43">
        <v>0</v>
      </c>
      <c r="O42" s="37">
        <f t="shared" si="7"/>
        <v>0</v>
      </c>
      <c r="P42" s="42">
        <v>0</v>
      </c>
      <c r="Q42" s="43">
        <v>0</v>
      </c>
      <c r="R42" s="37">
        <f t="shared" si="8"/>
        <v>0</v>
      </c>
    </row>
    <row r="43" spans="2:18" ht="15" thickBot="1" x14ac:dyDescent="0.35">
      <c r="B43" s="17" t="s">
        <v>93</v>
      </c>
      <c r="C43" s="26" t="s">
        <v>40</v>
      </c>
      <c r="D43" s="32">
        <v>0</v>
      </c>
      <c r="E43" s="33">
        <v>0</v>
      </c>
      <c r="F43" s="34">
        <f t="shared" si="0"/>
        <v>0</v>
      </c>
      <c r="G43" s="32">
        <v>0</v>
      </c>
      <c r="H43" s="33">
        <v>0</v>
      </c>
      <c r="I43" s="34">
        <f t="shared" si="5"/>
        <v>0</v>
      </c>
      <c r="J43" s="32">
        <v>0</v>
      </c>
      <c r="K43" s="33">
        <v>0</v>
      </c>
      <c r="L43" s="34">
        <f t="shared" si="6"/>
        <v>0</v>
      </c>
      <c r="M43" s="32">
        <v>0</v>
      </c>
      <c r="N43" s="33">
        <v>0</v>
      </c>
      <c r="O43" s="34">
        <f t="shared" si="7"/>
        <v>0</v>
      </c>
      <c r="P43" s="32">
        <v>0</v>
      </c>
      <c r="Q43" s="33">
        <v>0</v>
      </c>
      <c r="R43" s="34">
        <f t="shared" si="8"/>
        <v>0</v>
      </c>
    </row>
    <row r="44" spans="2:18" ht="15" x14ac:dyDescent="0.25">
      <c r="N44" s="53"/>
    </row>
    <row r="45" spans="2:18" ht="15" x14ac:dyDescent="0.25"/>
    <row r="46" spans="2:18" ht="15" x14ac:dyDescent="0.25"/>
    <row r="47" spans="2:18" x14ac:dyDescent="0.3">
      <c r="B47" t="s">
        <v>95</v>
      </c>
      <c r="D47" t="s">
        <v>53</v>
      </c>
      <c r="E47" t="s">
        <v>97</v>
      </c>
      <c r="J47" t="s">
        <v>54</v>
      </c>
    </row>
    <row r="48" spans="2:18" ht="15" x14ac:dyDescent="0.25"/>
    <row r="49" spans="2:10" x14ac:dyDescent="0.3">
      <c r="B49" t="s">
        <v>96</v>
      </c>
      <c r="D49" t="s">
        <v>53</v>
      </c>
      <c r="E49" t="s">
        <v>98</v>
      </c>
      <c r="J49" t="s">
        <v>54</v>
      </c>
    </row>
    <row r="50" spans="2:10" ht="15" x14ac:dyDescent="0.25"/>
    <row r="51" spans="2:10" x14ac:dyDescent="0.3"/>
    <row r="52" spans="2:10" x14ac:dyDescent="0.3"/>
    <row r="53" spans="2:10" ht="15" hidden="1" x14ac:dyDescent="0.25"/>
    <row r="54" spans="2:10" ht="15" hidden="1" x14ac:dyDescent="0.25"/>
    <row r="55" spans="2:10" ht="15" hidden="1" x14ac:dyDescent="0.25"/>
    <row r="56" spans="2:10" ht="15" hidden="1" x14ac:dyDescent="0.25"/>
    <row r="57" spans="2:10" ht="15" hidden="1" x14ac:dyDescent="0.25"/>
    <row r="58" spans="2:10" ht="15" hidden="1" x14ac:dyDescent="0.25"/>
    <row r="59" spans="2:10" ht="15" hidden="1" x14ac:dyDescent="0.25"/>
    <row r="60" spans="2:10" ht="15" hidden="1" x14ac:dyDescent="0.25"/>
    <row r="61" spans="2:10" ht="15" hidden="1" x14ac:dyDescent="0.25"/>
    <row r="62" spans="2:10" ht="15" hidden="1" x14ac:dyDescent="0.25"/>
    <row r="63" spans="2:10" ht="15" hidden="1" x14ac:dyDescent="0.25"/>
    <row r="64" spans="2:10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</sheetData>
  <mergeCells count="7">
    <mergeCell ref="P10:R10"/>
    <mergeCell ref="M10:O10"/>
    <mergeCell ref="B10:B11"/>
    <mergeCell ref="C10:C11"/>
    <mergeCell ref="D10:F10"/>
    <mergeCell ref="G10:I10"/>
    <mergeCell ref="J10:L10"/>
  </mergeCells>
  <pageMargins left="0.7" right="0.7" top="0.78740157499999996" bottom="0.78740157499999996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hospod. PO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Ing. Romana Matějková</cp:lastModifiedBy>
  <cp:lastPrinted>2017-07-28T06:05:55Z</cp:lastPrinted>
  <dcterms:created xsi:type="dcterms:W3CDTF">2017-02-23T12:10:09Z</dcterms:created>
  <dcterms:modified xsi:type="dcterms:W3CDTF">2017-09-04T16:12:10Z</dcterms:modified>
</cp:coreProperties>
</file>