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0" windowHeight="9435"/>
  </bookViews>
  <sheets>
    <sheet name="Rozpočet P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0" i="1"/>
  <c r="D60" i="1"/>
  <c r="D53" i="1"/>
  <c r="K57" i="1" l="1"/>
  <c r="D62" i="1"/>
  <c r="G34" i="1"/>
  <c r="I34" i="1" s="1"/>
  <c r="E34" i="1"/>
  <c r="D34" i="1"/>
  <c r="F34" i="1" s="1"/>
  <c r="Q34" i="1"/>
  <c r="P34" i="1"/>
  <c r="N34" i="1"/>
  <c r="M34" i="1"/>
  <c r="K34" i="1"/>
  <c r="J34" i="1"/>
  <c r="H34" i="1"/>
  <c r="L34" i="1" l="1"/>
  <c r="R34" i="1"/>
  <c r="O34" i="1"/>
  <c r="R41" i="1"/>
  <c r="R40" i="1"/>
  <c r="R39" i="1"/>
  <c r="Q38" i="1"/>
  <c r="Q33" i="1" s="1"/>
  <c r="P38" i="1"/>
  <c r="P33" i="1" s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M38" i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K33" i="1" s="1"/>
  <c r="J38" i="1"/>
  <c r="J33" i="1" s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G38" i="1"/>
  <c r="G33" i="1" s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D38" i="1"/>
  <c r="F33" i="1" s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O21" i="1" l="1"/>
  <c r="G36" i="1"/>
  <c r="I36" i="1" s="1"/>
  <c r="D36" i="1"/>
  <c r="F36" i="1" s="1"/>
  <c r="F21" i="1"/>
  <c r="O38" i="1"/>
  <c r="R21" i="1"/>
  <c r="R36" i="1"/>
  <c r="L38" i="1"/>
  <c r="D35" i="1"/>
  <c r="J35" i="1"/>
  <c r="I21" i="1"/>
  <c r="K35" i="1"/>
  <c r="K37" i="1" s="1"/>
  <c r="M33" i="1"/>
  <c r="O33" i="1" s="1"/>
  <c r="G35" i="1"/>
  <c r="N35" i="1"/>
  <c r="N37" i="1" s="1"/>
  <c r="L21" i="1"/>
  <c r="P35" i="1"/>
  <c r="P37" i="1" s="1"/>
  <c r="R33" i="1"/>
  <c r="Q35" i="1"/>
  <c r="Q37" i="1" s="1"/>
  <c r="R38" i="1"/>
  <c r="O36" i="1"/>
  <c r="M35" i="1"/>
  <c r="L36" i="1"/>
  <c r="L33" i="1"/>
  <c r="I33" i="1"/>
  <c r="H35" i="1"/>
  <c r="H37" i="1" s="1"/>
  <c r="I38" i="1"/>
  <c r="E35" i="1"/>
  <c r="E37" i="1" s="1"/>
  <c r="F38" i="1"/>
  <c r="G37" i="1" l="1"/>
  <c r="I37" i="1" s="1"/>
  <c r="D37" i="1"/>
  <c r="F37" i="1" s="1"/>
  <c r="L35" i="1"/>
  <c r="F35" i="1"/>
  <c r="I35" i="1"/>
  <c r="R37" i="1"/>
  <c r="R35" i="1"/>
  <c r="M37" i="1"/>
  <c r="O37" i="1" s="1"/>
  <c r="O35" i="1"/>
  <c r="J37" i="1"/>
  <c r="L37" i="1" s="1"/>
</calcChain>
</file>

<file path=xl/sharedStrings.xml><?xml version="1.0" encoding="utf-8"?>
<sst xmlns="http://schemas.openxmlformats.org/spreadsheetml/2006/main" count="146" uniqueCount="130">
  <si>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</si>
  <si>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</si>
  <si>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</si>
  <si>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</si>
  <si>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</si>
  <si>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</si>
  <si>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</si>
  <si>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</si>
  <si>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</si>
  <si>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</si>
  <si>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</si>
  <si>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</si>
  <si>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</si>
  <si>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</si>
  <si>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</si>
  <si>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</si>
  <si>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</si>
  <si>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</si>
  <si>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</si>
  <si>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</si>
  <si>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</si>
  <si>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</si>
  <si>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</si>
  <si>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</si>
  <si>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</si>
  <si>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</si>
  <si>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</si>
  <si>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</si>
  <si>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</si>
  <si>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</si>
  <si>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</si>
  <si>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</si>
  <si>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</si>
  <si>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</si>
  <si>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</si>
  <si>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</si>
  <si>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</si>
  <si>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</si>
  <si>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</si>
  <si>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</si>
  <si>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</si>
  <si>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</si>
  <si>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</si>
  <si>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</si>
  <si>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</si>
  <si>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</si>
  <si>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</si>
  <si>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</si>
  <si>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</si>
  <si>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</si>
  <si>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</si>
  <si>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</si>
  <si>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</si>
  <si>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Sestavil dne:</t>
  </si>
  <si>
    <t>Schválil dne:</t>
  </si>
  <si>
    <t>Jméno: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</si>
  <si>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</si>
  <si>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</si>
  <si>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</si>
  <si>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</si>
  <si>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</si>
  <si>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</si>
  <si>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</si>
  <si>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</si>
  <si>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</si>
  <si>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</si>
  <si>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</si>
  <si>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</si>
  <si>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</si>
  <si>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</si>
  <si>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</si>
  <si>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</si>
  <si>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</si>
  <si>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</si>
  <si>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</si>
  <si>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</si>
  <si>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</si>
  <si>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</si>
  <si>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</si>
  <si>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</si>
  <si>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</si>
  <si>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</si>
  <si>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</si>
  <si>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</si>
  <si>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</si>
  <si>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</si>
  <si>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</si>
  <si>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</si>
  <si>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</si>
  <si>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Název organizace:</t>
  </si>
  <si>
    <t>IČO:</t>
  </si>
  <si>
    <t>Sídlo: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</si>
  <si>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</si>
  <si>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</si>
  <si>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</si>
  <si>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</si>
  <si>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</si>
  <si>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</si>
  <si>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</si>
  <si>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</si>
  <si>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</si>
  <si>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</si>
  <si>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</si>
  <si>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</si>
  <si>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</si>
  <si>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</si>
  <si>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</si>
  <si>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</si>
  <si>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</si>
  <si>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</si>
  <si>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</si>
  <si>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</si>
  <si>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</si>
  <si>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</si>
  <si>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</si>
  <si>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</si>
  <si>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</si>
  <si>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</si>
  <si>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</si>
  <si>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</si>
  <si>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</si>
  <si>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</si>
  <si>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</si>
  <si>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Plán investičního fondu k 31.12.</t>
  </si>
  <si>
    <t>Plán rezervního fondu k 31.12.</t>
  </si>
  <si>
    <t>Provozní dotace z jiných zdrojů mimo SMCH</t>
  </si>
  <si>
    <t>Základní škola Chomutov, Akademika Heyrovského 4539</t>
  </si>
  <si>
    <t>Chomutov, Akademika Heyrovského 4539</t>
  </si>
  <si>
    <t>Alena Bažantová</t>
  </si>
  <si>
    <t>Mgr. Miloš Zelenka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</si>
</sst>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106"/>
  <sheetViews>
    <sheetView showGridLines="0" tabSelected="1" topLeftCell="A4" zoomScale="60" zoomScaleNormal="60" workbookViewId="0">
      <selection activeCell="P36" sqref="P36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122</v>
      </c>
    </row>
    <row r="3" spans="2:18" x14ac:dyDescent="0.25"/>
    <row r="4" spans="2:18" x14ac:dyDescent="0.25">
      <c r="B4" t="s">
        <v>89</v>
      </c>
      <c r="D4" t="s">
        <v>126</v>
      </c>
    </row>
    <row r="5" spans="2:18" x14ac:dyDescent="0.25">
      <c r="B5" t="s">
        <v>90</v>
      </c>
      <c r="D5">
        <v>46789758</v>
      </c>
    </row>
    <row r="6" spans="2:18" x14ac:dyDescent="0.25">
      <c r="B6" t="s">
        <v>91</v>
      </c>
      <c r="D6" t="s">
        <v>127</v>
      </c>
    </row>
    <row r="7" spans="2:18" x14ac:dyDescent="0.25"/>
    <row r="8" spans="2:18" x14ac:dyDescent="0.25">
      <c r="B8" s="1" t="s">
        <v>72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63" t="s">
        <v>41</v>
      </c>
      <c r="C10" s="65" t="s">
        <v>42</v>
      </c>
      <c r="D10" s="73" t="s">
        <v>92</v>
      </c>
      <c r="E10" s="71"/>
      <c r="F10" s="74"/>
      <c r="G10" s="70" t="s">
        <v>95</v>
      </c>
      <c r="H10" s="71"/>
      <c r="I10" s="72"/>
      <c r="J10" s="73" t="s">
        <v>96</v>
      </c>
      <c r="K10" s="71"/>
      <c r="L10" s="74"/>
      <c r="M10" s="70" t="s">
        <v>97</v>
      </c>
      <c r="N10" s="71"/>
      <c r="O10" s="72"/>
      <c r="P10" s="73" t="s">
        <v>98</v>
      </c>
      <c r="Q10" s="71"/>
      <c r="R10" s="74"/>
    </row>
    <row r="11" spans="2:18" ht="30.75" thickBot="1" x14ac:dyDescent="0.3">
      <c r="B11" s="64"/>
      <c r="C11" s="66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93</v>
      </c>
      <c r="I12" s="8" t="s">
        <v>94</v>
      </c>
      <c r="J12" s="4" t="s">
        <v>107</v>
      </c>
      <c r="K12" s="5" t="s">
        <v>108</v>
      </c>
      <c r="L12" s="6" t="s">
        <v>109</v>
      </c>
      <c r="M12" s="7" t="s">
        <v>110</v>
      </c>
      <c r="N12" s="5" t="s">
        <v>111</v>
      </c>
      <c r="O12" s="8" t="s">
        <v>112</v>
      </c>
      <c r="P12" s="4" t="s">
        <v>113</v>
      </c>
      <c r="Q12" s="5" t="s">
        <v>114</v>
      </c>
      <c r="R12" s="6" t="s">
        <v>115</v>
      </c>
    </row>
    <row r="13" spans="2:18" x14ac:dyDescent="0.25">
      <c r="B13" s="18" t="s">
        <v>0</v>
      </c>
      <c r="C13" s="21" t="s">
        <v>1</v>
      </c>
      <c r="D13" s="29">
        <v>4270</v>
      </c>
      <c r="E13" s="30"/>
      <c r="F13" s="31">
        <f>D13+E13</f>
        <v>4270</v>
      </c>
      <c r="G13" s="29">
        <v>4270</v>
      </c>
      <c r="H13" s="30"/>
      <c r="I13" s="31">
        <f>G13+H13</f>
        <v>4270</v>
      </c>
      <c r="J13" s="29">
        <v>1542</v>
      </c>
      <c r="K13" s="30"/>
      <c r="L13" s="31">
        <f>J13+K13</f>
        <v>1542</v>
      </c>
      <c r="M13" s="29">
        <v>4270</v>
      </c>
      <c r="N13" s="30"/>
      <c r="O13" s="31">
        <f>M13+N13</f>
        <v>4270</v>
      </c>
      <c r="P13" s="29">
        <v>2380</v>
      </c>
      <c r="Q13" s="30"/>
      <c r="R13" s="31">
        <f>P13+Q13</f>
        <v>2380</v>
      </c>
    </row>
    <row r="14" spans="2:18" x14ac:dyDescent="0.25">
      <c r="B14" s="18" t="s">
        <v>2</v>
      </c>
      <c r="C14" s="23" t="s">
        <v>100</v>
      </c>
      <c r="D14" s="32">
        <v>0</v>
      </c>
      <c r="E14" s="33"/>
      <c r="F14" s="31">
        <f t="shared" ref="F14:F41" si="0">D14+E14</f>
        <v>0</v>
      </c>
      <c r="G14" s="32">
        <v>36</v>
      </c>
      <c r="H14" s="33"/>
      <c r="I14" s="31">
        <f t="shared" ref="I14:I36" si="1">G14+H14</f>
        <v>36</v>
      </c>
      <c r="J14" s="32">
        <v>29</v>
      </c>
      <c r="K14" s="33"/>
      <c r="L14" s="31">
        <f t="shared" ref="L14:L36" si="2">J14+K14</f>
        <v>29</v>
      </c>
      <c r="M14" s="32">
        <v>36</v>
      </c>
      <c r="N14" s="33"/>
      <c r="O14" s="31">
        <f t="shared" ref="O14:O36" si="3">M14+N14</f>
        <v>36</v>
      </c>
      <c r="P14" s="32">
        <v>36</v>
      </c>
      <c r="Q14" s="33"/>
      <c r="R14" s="31">
        <f t="shared" ref="R14:R36" si="4">P14+Q14</f>
        <v>36</v>
      </c>
    </row>
    <row r="15" spans="2:18" x14ac:dyDescent="0.25">
      <c r="B15" s="18" t="s">
        <v>4</v>
      </c>
      <c r="C15" s="22" t="s">
        <v>125</v>
      </c>
      <c r="D15" s="29">
        <v>0</v>
      </c>
      <c r="E15" s="30"/>
      <c r="F15" s="31">
        <f t="shared" si="0"/>
        <v>0</v>
      </c>
      <c r="G15" s="29">
        <v>20702</v>
      </c>
      <c r="H15" s="30"/>
      <c r="I15" s="31">
        <f t="shared" si="1"/>
        <v>20702</v>
      </c>
      <c r="J15" s="29">
        <v>11917</v>
      </c>
      <c r="K15" s="30"/>
      <c r="L15" s="31">
        <f t="shared" si="2"/>
        <v>11917</v>
      </c>
      <c r="M15" s="29">
        <v>22268</v>
      </c>
      <c r="N15" s="30"/>
      <c r="O15" s="31">
        <f t="shared" si="3"/>
        <v>22268</v>
      </c>
      <c r="P15" s="29">
        <v>23381</v>
      </c>
      <c r="Q15" s="30"/>
      <c r="R15" s="31">
        <f t="shared" si="4"/>
        <v>23381</v>
      </c>
    </row>
    <row r="16" spans="2:18" x14ac:dyDescent="0.25">
      <c r="B16" s="18" t="s">
        <v>6</v>
      </c>
      <c r="C16" s="23" t="s">
        <v>101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29"/>
      <c r="K16" s="30"/>
      <c r="L16" s="31">
        <f t="shared" si="2"/>
        <v>0</v>
      </c>
      <c r="M16" s="29"/>
      <c r="N16" s="30"/>
      <c r="O16" s="31">
        <f t="shared" si="3"/>
        <v>0</v>
      </c>
      <c r="P16" s="29"/>
      <c r="Q16" s="30"/>
      <c r="R16" s="31">
        <f t="shared" si="4"/>
        <v>0</v>
      </c>
    </row>
    <row r="17" spans="2:18" x14ac:dyDescent="0.25">
      <c r="B17" s="18" t="s">
        <v>8</v>
      </c>
      <c r="C17" s="23" t="s">
        <v>102</v>
      </c>
      <c r="D17" s="29">
        <v>0</v>
      </c>
      <c r="E17" s="30"/>
      <c r="F17" s="31">
        <f t="shared" si="0"/>
        <v>0</v>
      </c>
      <c r="G17" s="29">
        <v>100</v>
      </c>
      <c r="H17" s="30"/>
      <c r="I17" s="31">
        <f t="shared" si="1"/>
        <v>100</v>
      </c>
      <c r="J17" s="29">
        <v>7</v>
      </c>
      <c r="K17" s="30"/>
      <c r="L17" s="31">
        <f t="shared" si="2"/>
        <v>7</v>
      </c>
      <c r="M17" s="29">
        <v>100</v>
      </c>
      <c r="N17" s="30"/>
      <c r="O17" s="31">
        <f t="shared" si="3"/>
        <v>100</v>
      </c>
      <c r="P17" s="29">
        <v>100</v>
      </c>
      <c r="Q17" s="30"/>
      <c r="R17" s="31">
        <f t="shared" si="4"/>
        <v>100</v>
      </c>
    </row>
    <row r="18" spans="2:18" x14ac:dyDescent="0.25">
      <c r="B18" s="18" t="s">
        <v>10</v>
      </c>
      <c r="C18" s="24" t="s">
        <v>3</v>
      </c>
      <c r="D18" s="32">
        <v>0</v>
      </c>
      <c r="E18" s="33">
        <v>0</v>
      </c>
      <c r="F18" s="31">
        <f t="shared" si="0"/>
        <v>0</v>
      </c>
      <c r="G18" s="32"/>
      <c r="H18" s="33">
        <v>280</v>
      </c>
      <c r="I18" s="31">
        <f t="shared" si="1"/>
        <v>280</v>
      </c>
      <c r="J18" s="32"/>
      <c r="K18" s="33">
        <v>205</v>
      </c>
      <c r="L18" s="31">
        <f t="shared" si="2"/>
        <v>205</v>
      </c>
      <c r="M18" s="32"/>
      <c r="N18" s="33">
        <v>280</v>
      </c>
      <c r="O18" s="31">
        <f t="shared" si="3"/>
        <v>280</v>
      </c>
      <c r="P18" s="32"/>
      <c r="Q18" s="33">
        <v>280</v>
      </c>
      <c r="R18" s="31">
        <f t="shared" si="4"/>
        <v>280</v>
      </c>
    </row>
    <row r="19" spans="2:18" x14ac:dyDescent="0.25">
      <c r="B19" s="18" t="s">
        <v>12</v>
      </c>
      <c r="C19" s="24" t="s">
        <v>5</v>
      </c>
      <c r="D19" s="32"/>
      <c r="E19" s="33">
        <v>0</v>
      </c>
      <c r="F19" s="31">
        <f t="shared" si="0"/>
        <v>0</v>
      </c>
      <c r="G19" s="32"/>
      <c r="H19" s="33">
        <v>280</v>
      </c>
      <c r="I19" s="31">
        <f t="shared" si="1"/>
        <v>280</v>
      </c>
      <c r="J19" s="32"/>
      <c r="K19" s="33">
        <v>205</v>
      </c>
      <c r="L19" s="31">
        <f t="shared" si="2"/>
        <v>205</v>
      </c>
      <c r="M19" s="32"/>
      <c r="N19" s="33">
        <v>280</v>
      </c>
      <c r="O19" s="31">
        <f t="shared" si="3"/>
        <v>280</v>
      </c>
      <c r="P19" s="32"/>
      <c r="Q19" s="33">
        <v>280</v>
      </c>
      <c r="R19" s="31">
        <f t="shared" si="4"/>
        <v>280</v>
      </c>
    </row>
    <row r="20" spans="2:18" x14ac:dyDescent="0.25">
      <c r="B20" s="18" t="s">
        <v>14</v>
      </c>
      <c r="C20" s="25" t="s">
        <v>7</v>
      </c>
      <c r="D20" s="32"/>
      <c r="E20" s="33"/>
      <c r="F20" s="31">
        <f t="shared" si="0"/>
        <v>0</v>
      </c>
      <c r="G20" s="32"/>
      <c r="H20" s="33"/>
      <c r="I20" s="31">
        <f t="shared" si="1"/>
        <v>0</v>
      </c>
      <c r="J20" s="32"/>
      <c r="K20" s="33"/>
      <c r="L20" s="31">
        <f t="shared" si="2"/>
        <v>0</v>
      </c>
      <c r="M20" s="32"/>
      <c r="N20" s="33"/>
      <c r="O20" s="31">
        <f t="shared" si="3"/>
        <v>0</v>
      </c>
      <c r="P20" s="32"/>
      <c r="Q20" s="33"/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SUM(D13:D18)</f>
        <v>4270</v>
      </c>
      <c r="E21" s="34">
        <f>SUM(E13:E18)</f>
        <v>0</v>
      </c>
      <c r="F21" s="35">
        <f>D21+E21</f>
        <v>4270</v>
      </c>
      <c r="G21" s="34">
        <f>SUM(G13:G18)</f>
        <v>25108</v>
      </c>
      <c r="H21" s="34">
        <f>SUM(H13:H18)</f>
        <v>280</v>
      </c>
      <c r="I21" s="35">
        <f t="shared" si="1"/>
        <v>25388</v>
      </c>
      <c r="J21" s="34">
        <f>SUM(J13:J18)</f>
        <v>13495</v>
      </c>
      <c r="K21" s="34">
        <f>SUM(K13:K18)</f>
        <v>205</v>
      </c>
      <c r="L21" s="35">
        <f t="shared" si="2"/>
        <v>13700</v>
      </c>
      <c r="M21" s="34">
        <f>SUM(M13:M18)</f>
        <v>26674</v>
      </c>
      <c r="N21" s="34">
        <f>SUM(N13:N18)</f>
        <v>280</v>
      </c>
      <c r="O21" s="35">
        <f t="shared" si="3"/>
        <v>26954</v>
      </c>
      <c r="P21" s="34">
        <f>SUM(P13:P18)</f>
        <v>25897</v>
      </c>
      <c r="Q21" s="34">
        <f>SUM(Q13:Q18)</f>
        <v>280</v>
      </c>
      <c r="R21" s="35">
        <f t="shared" si="4"/>
        <v>26177</v>
      </c>
    </row>
    <row r="22" spans="2:18" x14ac:dyDescent="0.25">
      <c r="B22" s="18" t="s">
        <v>18</v>
      </c>
      <c r="C22" s="24" t="s">
        <v>11</v>
      </c>
      <c r="D22" s="32">
        <v>720</v>
      </c>
      <c r="E22" s="33"/>
      <c r="F22" s="31">
        <f t="shared" si="0"/>
        <v>720</v>
      </c>
      <c r="G22" s="32">
        <v>720</v>
      </c>
      <c r="H22" s="33"/>
      <c r="I22" s="31">
        <f t="shared" si="1"/>
        <v>720</v>
      </c>
      <c r="J22" s="32">
        <v>105</v>
      </c>
      <c r="K22" s="33"/>
      <c r="L22" s="31">
        <f t="shared" si="2"/>
        <v>105</v>
      </c>
      <c r="M22" s="32">
        <v>720</v>
      </c>
      <c r="N22" s="33"/>
      <c r="O22" s="31">
        <f t="shared" si="3"/>
        <v>720</v>
      </c>
      <c r="P22" s="32">
        <v>527</v>
      </c>
      <c r="Q22" s="33"/>
      <c r="R22" s="31">
        <f t="shared" si="4"/>
        <v>527</v>
      </c>
    </row>
    <row r="23" spans="2:18" x14ac:dyDescent="0.25">
      <c r="B23" s="18" t="s">
        <v>20</v>
      </c>
      <c r="C23" s="24" t="s">
        <v>13</v>
      </c>
      <c r="D23" s="32">
        <v>2370</v>
      </c>
      <c r="E23" s="33"/>
      <c r="F23" s="31">
        <f t="shared" si="0"/>
        <v>2370</v>
      </c>
      <c r="G23" s="32">
        <v>2370</v>
      </c>
      <c r="H23" s="33"/>
      <c r="I23" s="31">
        <f t="shared" si="1"/>
        <v>2370</v>
      </c>
      <c r="J23" s="32">
        <v>1384</v>
      </c>
      <c r="K23" s="33"/>
      <c r="L23" s="31">
        <f t="shared" si="2"/>
        <v>1384</v>
      </c>
      <c r="M23" s="32">
        <v>2352</v>
      </c>
      <c r="N23" s="33">
        <v>18</v>
      </c>
      <c r="O23" s="31">
        <f t="shared" si="3"/>
        <v>2370</v>
      </c>
      <c r="P23" s="32">
        <v>2352</v>
      </c>
      <c r="Q23" s="33">
        <v>18</v>
      </c>
      <c r="R23" s="31">
        <f t="shared" si="4"/>
        <v>2370</v>
      </c>
    </row>
    <row r="24" spans="2:18" x14ac:dyDescent="0.25">
      <c r="B24" s="18" t="s">
        <v>21</v>
      </c>
      <c r="C24" s="24" t="s">
        <v>15</v>
      </c>
      <c r="D24" s="32">
        <v>2276</v>
      </c>
      <c r="E24" s="33"/>
      <c r="F24" s="31">
        <f t="shared" si="0"/>
        <v>2276</v>
      </c>
      <c r="G24" s="32">
        <v>2276</v>
      </c>
      <c r="H24" s="33"/>
      <c r="I24" s="31">
        <f t="shared" si="1"/>
        <v>2276</v>
      </c>
      <c r="J24" s="32">
        <v>1083</v>
      </c>
      <c r="K24" s="33"/>
      <c r="L24" s="31">
        <f t="shared" si="2"/>
        <v>1083</v>
      </c>
      <c r="M24" s="32">
        <v>2064</v>
      </c>
      <c r="N24" s="33">
        <v>212</v>
      </c>
      <c r="O24" s="31">
        <f t="shared" si="3"/>
        <v>2276</v>
      </c>
      <c r="P24" s="32">
        <v>1715</v>
      </c>
      <c r="Q24" s="33">
        <v>212</v>
      </c>
      <c r="R24" s="31">
        <f t="shared" si="4"/>
        <v>1927</v>
      </c>
    </row>
    <row r="25" spans="2:18" x14ac:dyDescent="0.25">
      <c r="B25" s="18" t="s">
        <v>23</v>
      </c>
      <c r="C25" s="24" t="s">
        <v>17</v>
      </c>
      <c r="D25" s="32">
        <v>1943</v>
      </c>
      <c r="E25" s="33"/>
      <c r="F25" s="31">
        <f t="shared" si="0"/>
        <v>1943</v>
      </c>
      <c r="G25" s="32">
        <v>1979</v>
      </c>
      <c r="H25" s="33"/>
      <c r="I25" s="31">
        <f t="shared" si="1"/>
        <v>1979</v>
      </c>
      <c r="J25" s="32">
        <v>629</v>
      </c>
      <c r="K25" s="33"/>
      <c r="L25" s="31">
        <f t="shared" si="2"/>
        <v>629</v>
      </c>
      <c r="M25" s="32">
        <v>1979</v>
      </c>
      <c r="N25" s="33"/>
      <c r="O25" s="31">
        <f t="shared" si="3"/>
        <v>1979</v>
      </c>
      <c r="P25" s="32">
        <v>979</v>
      </c>
      <c r="Q25" s="33"/>
      <c r="R25" s="31">
        <f t="shared" si="4"/>
        <v>979</v>
      </c>
    </row>
    <row r="26" spans="2:18" x14ac:dyDescent="0.25">
      <c r="B26" s="18" t="s">
        <v>25</v>
      </c>
      <c r="C26" s="24" t="s">
        <v>19</v>
      </c>
      <c r="D26" s="32">
        <v>0</v>
      </c>
      <c r="E26" s="33"/>
      <c r="F26" s="31">
        <f t="shared" si="0"/>
        <v>0</v>
      </c>
      <c r="G26" s="32">
        <v>21082</v>
      </c>
      <c r="H26" s="33"/>
      <c r="I26" s="31">
        <f t="shared" si="1"/>
        <v>21082</v>
      </c>
      <c r="J26" s="32">
        <v>10557</v>
      </c>
      <c r="K26" s="33"/>
      <c r="L26" s="31">
        <f t="shared" si="2"/>
        <v>10557</v>
      </c>
      <c r="M26" s="32">
        <v>22268</v>
      </c>
      <c r="N26" s="33"/>
      <c r="O26" s="31">
        <f t="shared" si="3"/>
        <v>22268</v>
      </c>
      <c r="P26" s="32">
        <v>23381</v>
      </c>
      <c r="Q26" s="33"/>
      <c r="R26" s="31">
        <f t="shared" si="4"/>
        <v>23381</v>
      </c>
    </row>
    <row r="27" spans="2:18" x14ac:dyDescent="0.25">
      <c r="B27" s="18" t="s">
        <v>27</v>
      </c>
      <c r="C27" s="24" t="s">
        <v>51</v>
      </c>
      <c r="D27" s="32"/>
      <c r="E27" s="33"/>
      <c r="F27" s="31">
        <f t="shared" si="0"/>
        <v>0</v>
      </c>
      <c r="G27" s="32"/>
      <c r="H27" s="33"/>
      <c r="I27" s="31">
        <f t="shared" si="1"/>
        <v>0</v>
      </c>
      <c r="J27" s="32">
        <v>7917</v>
      </c>
      <c r="K27" s="33"/>
      <c r="L27" s="31">
        <f t="shared" si="2"/>
        <v>7917</v>
      </c>
      <c r="M27" s="32"/>
      <c r="N27" s="33"/>
      <c r="O27" s="31">
        <f t="shared" si="3"/>
        <v>0</v>
      </c>
      <c r="P27" s="32"/>
      <c r="Q27" s="33"/>
      <c r="R27" s="31">
        <f t="shared" si="4"/>
        <v>0</v>
      </c>
    </row>
    <row r="28" spans="2:18" x14ac:dyDescent="0.25">
      <c r="B28" s="18" t="s">
        <v>29</v>
      </c>
      <c r="C28" s="25" t="s">
        <v>22</v>
      </c>
      <c r="D28" s="32"/>
      <c r="E28" s="33"/>
      <c r="F28" s="31">
        <f t="shared" si="0"/>
        <v>0</v>
      </c>
      <c r="G28" s="32"/>
      <c r="H28" s="33"/>
      <c r="I28" s="31">
        <f t="shared" si="1"/>
        <v>0</v>
      </c>
      <c r="J28" s="32">
        <v>2640</v>
      </c>
      <c r="K28" s="33"/>
      <c r="L28" s="31">
        <f t="shared" si="2"/>
        <v>2640</v>
      </c>
      <c r="M28" s="32"/>
      <c r="N28" s="33"/>
      <c r="O28" s="31">
        <f t="shared" si="3"/>
        <v>0</v>
      </c>
      <c r="P28" s="32"/>
      <c r="Q28" s="33"/>
      <c r="R28" s="31">
        <f t="shared" si="4"/>
        <v>0</v>
      </c>
    </row>
    <row r="29" spans="2:18" x14ac:dyDescent="0.25">
      <c r="B29" s="18" t="s">
        <v>31</v>
      </c>
      <c r="C29" s="24" t="s">
        <v>24</v>
      </c>
      <c r="D29" s="32"/>
      <c r="E29" s="33"/>
      <c r="F29" s="31">
        <f t="shared" si="0"/>
        <v>0</v>
      </c>
      <c r="G29" s="32"/>
      <c r="H29" s="33"/>
      <c r="I29" s="31">
        <f t="shared" si="1"/>
        <v>0</v>
      </c>
      <c r="J29" s="32">
        <v>32</v>
      </c>
      <c r="K29" s="33"/>
      <c r="L29" s="31">
        <f t="shared" si="2"/>
        <v>32</v>
      </c>
      <c r="M29" s="32"/>
      <c r="N29" s="33"/>
      <c r="O29" s="31">
        <f t="shared" si="3"/>
        <v>0</v>
      </c>
      <c r="P29" s="32"/>
      <c r="Q29" s="33"/>
      <c r="R29" s="31">
        <f t="shared" si="4"/>
        <v>0</v>
      </c>
    </row>
    <row r="30" spans="2:18" x14ac:dyDescent="0.25">
      <c r="B30" s="18" t="s">
        <v>33</v>
      </c>
      <c r="C30" s="24" t="s">
        <v>26</v>
      </c>
      <c r="D30" s="32"/>
      <c r="E30" s="33"/>
      <c r="F30" s="31">
        <f t="shared" si="0"/>
        <v>0</v>
      </c>
      <c r="G30" s="32"/>
      <c r="H30" s="33"/>
      <c r="I30" s="31">
        <f t="shared" si="1"/>
        <v>0</v>
      </c>
      <c r="J30" s="32"/>
      <c r="K30" s="33"/>
      <c r="L30" s="31">
        <f t="shared" si="2"/>
        <v>0</v>
      </c>
      <c r="M30" s="32"/>
      <c r="N30" s="33"/>
      <c r="O30" s="31">
        <f t="shared" si="3"/>
        <v>0</v>
      </c>
      <c r="P30" s="32"/>
      <c r="Q30" s="33"/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248</v>
      </c>
      <c r="E31" s="33"/>
      <c r="F31" s="31">
        <f t="shared" si="0"/>
        <v>248</v>
      </c>
      <c r="G31" s="32">
        <v>248</v>
      </c>
      <c r="H31" s="33"/>
      <c r="I31" s="31">
        <f t="shared" si="1"/>
        <v>248</v>
      </c>
      <c r="J31" s="32">
        <v>129</v>
      </c>
      <c r="K31" s="33"/>
      <c r="L31" s="31">
        <f t="shared" si="2"/>
        <v>129</v>
      </c>
      <c r="M31" s="32">
        <v>260</v>
      </c>
      <c r="N31" s="33"/>
      <c r="O31" s="31">
        <f t="shared" si="3"/>
        <v>260</v>
      </c>
      <c r="P31" s="32">
        <v>255</v>
      </c>
      <c r="Q31" s="33"/>
      <c r="R31" s="31">
        <f t="shared" si="4"/>
        <v>255</v>
      </c>
    </row>
    <row r="32" spans="2:18" x14ac:dyDescent="0.25">
      <c r="B32" s="18" t="s">
        <v>36</v>
      </c>
      <c r="C32" s="24" t="s">
        <v>30</v>
      </c>
      <c r="D32" s="32">
        <v>673</v>
      </c>
      <c r="E32" s="33"/>
      <c r="F32" s="31">
        <f t="shared" si="0"/>
        <v>673</v>
      </c>
      <c r="G32" s="32">
        <v>445</v>
      </c>
      <c r="H32" s="33"/>
      <c r="I32" s="31">
        <f t="shared" si="1"/>
        <v>445</v>
      </c>
      <c r="J32" s="32">
        <v>416</v>
      </c>
      <c r="K32" s="33"/>
      <c r="L32" s="31">
        <f t="shared" si="2"/>
        <v>416</v>
      </c>
      <c r="M32" s="32">
        <v>445</v>
      </c>
      <c r="N32" s="33"/>
      <c r="O32" s="31">
        <f t="shared" si="3"/>
        <v>445</v>
      </c>
      <c r="P32" s="32">
        <v>398</v>
      </c>
      <c r="Q32" s="33"/>
      <c r="R32" s="31">
        <f t="shared" si="4"/>
        <v>398</v>
      </c>
    </row>
    <row r="33" spans="2:18" x14ac:dyDescent="0.25">
      <c r="B33" s="18" t="s">
        <v>37</v>
      </c>
      <c r="C33" s="24" t="s">
        <v>121</v>
      </c>
      <c r="D33" s="32">
        <v>228</v>
      </c>
      <c r="E33" s="32">
        <f>E38</f>
        <v>0</v>
      </c>
      <c r="F33" s="31">
        <f>D33+E33</f>
        <v>228</v>
      </c>
      <c r="G33" s="32">
        <f>G38</f>
        <v>228</v>
      </c>
      <c r="H33" s="32">
        <f>H38</f>
        <v>0</v>
      </c>
      <c r="I33" s="31">
        <f t="shared" si="1"/>
        <v>228</v>
      </c>
      <c r="J33" s="32">
        <f>J38</f>
        <v>114</v>
      </c>
      <c r="K33" s="32">
        <f>K38</f>
        <v>0</v>
      </c>
      <c r="L33" s="31">
        <f t="shared" si="2"/>
        <v>114</v>
      </c>
      <c r="M33" s="32">
        <f>M38</f>
        <v>228</v>
      </c>
      <c r="N33" s="32">
        <f>N38</f>
        <v>0</v>
      </c>
      <c r="O33" s="31">
        <f t="shared" si="3"/>
        <v>228</v>
      </c>
      <c r="P33" s="32">
        <f>P38</f>
        <v>228</v>
      </c>
      <c r="Q33" s="32">
        <f>Q38</f>
        <v>0</v>
      </c>
      <c r="R33" s="31">
        <f t="shared" si="4"/>
        <v>228</v>
      </c>
    </row>
    <row r="34" spans="2:18" x14ac:dyDescent="0.25">
      <c r="B34" s="19" t="s">
        <v>39</v>
      </c>
      <c r="C34" s="26" t="s">
        <v>32</v>
      </c>
      <c r="D34" s="34">
        <f>SUM(D22:D26)+SUM(D29:D32)</f>
        <v>8230</v>
      </c>
      <c r="E34" s="34">
        <f>SUM(E22:E26)+SUM(E29:E32)</f>
        <v>0</v>
      </c>
      <c r="F34" s="35">
        <f>D34+E34</f>
        <v>8230</v>
      </c>
      <c r="G34" s="34">
        <f>SUM(G22:G26)+SUM(G29:G32)</f>
        <v>29120</v>
      </c>
      <c r="H34" s="34">
        <f>SUM(H22:H26)+SUM(H29:H32)</f>
        <v>0</v>
      </c>
      <c r="I34" s="35">
        <f>G34+H34</f>
        <v>29120</v>
      </c>
      <c r="J34" s="34">
        <f>SUM(J22:J26)+SUM(J29:J32)</f>
        <v>14335</v>
      </c>
      <c r="K34" s="34">
        <f>SUM(K22:K26)+SUM(K29:K32)</f>
        <v>0</v>
      </c>
      <c r="L34" s="35">
        <f>J34+K34</f>
        <v>14335</v>
      </c>
      <c r="M34" s="34">
        <f>SUM(M22:M26)+SUM(M29:M32)</f>
        <v>30088</v>
      </c>
      <c r="N34" s="34">
        <f>SUM(N22:N26)+SUM(N29:N32)</f>
        <v>230</v>
      </c>
      <c r="O34" s="35">
        <f>M34+N34</f>
        <v>30318</v>
      </c>
      <c r="P34" s="34">
        <f>SUM(P22:P26)+SUM(P29:P32)</f>
        <v>29607</v>
      </c>
      <c r="Q34" s="34">
        <f>SUM(Q22:Q26)+SUM(Q29:Q32)</f>
        <v>230</v>
      </c>
      <c r="R34" s="35">
        <f>P34+Q34</f>
        <v>29837</v>
      </c>
    </row>
    <row r="35" spans="2:18" x14ac:dyDescent="0.25">
      <c r="B35" s="19" t="s">
        <v>103</v>
      </c>
      <c r="C35" s="26" t="s">
        <v>116</v>
      </c>
      <c r="D35" s="34">
        <f>D21-D34</f>
        <v>-3960</v>
      </c>
      <c r="E35" s="34">
        <f>E21-E34</f>
        <v>0</v>
      </c>
      <c r="F35" s="35">
        <f t="shared" si="0"/>
        <v>-3960</v>
      </c>
      <c r="G35" s="34">
        <f>G21-G34</f>
        <v>-4012</v>
      </c>
      <c r="H35" s="34">
        <f>H21-H34</f>
        <v>280</v>
      </c>
      <c r="I35" s="35">
        <f t="shared" si="1"/>
        <v>-3732</v>
      </c>
      <c r="J35" s="34">
        <f>J21-J34</f>
        <v>-840</v>
      </c>
      <c r="K35" s="34">
        <f>K21-K34</f>
        <v>205</v>
      </c>
      <c r="L35" s="35">
        <f t="shared" si="2"/>
        <v>-635</v>
      </c>
      <c r="M35" s="34">
        <f>M21-M34</f>
        <v>-3414</v>
      </c>
      <c r="N35" s="34">
        <f>N21-N34</f>
        <v>50</v>
      </c>
      <c r="O35" s="35">
        <f t="shared" si="3"/>
        <v>-3364</v>
      </c>
      <c r="P35" s="34">
        <f>P21-P34</f>
        <v>-3710</v>
      </c>
      <c r="Q35" s="34">
        <f>Q21-Q34</f>
        <v>50</v>
      </c>
      <c r="R35" s="35">
        <f t="shared" si="4"/>
        <v>-3660</v>
      </c>
    </row>
    <row r="36" spans="2:18" x14ac:dyDescent="0.25">
      <c r="B36" s="19" t="s">
        <v>104</v>
      </c>
      <c r="C36" s="57" t="s">
        <v>99</v>
      </c>
      <c r="D36" s="34">
        <f>D34-D21</f>
        <v>3960</v>
      </c>
      <c r="E36" s="58"/>
      <c r="F36" s="35">
        <f t="shared" si="0"/>
        <v>3960</v>
      </c>
      <c r="G36" s="34">
        <f>G34-G21</f>
        <v>4012</v>
      </c>
      <c r="H36" s="58"/>
      <c r="I36" s="35">
        <f t="shared" si="1"/>
        <v>4012</v>
      </c>
      <c r="J36" s="34">
        <v>1969</v>
      </c>
      <c r="K36" s="58"/>
      <c r="L36" s="35">
        <f t="shared" si="2"/>
        <v>1969</v>
      </c>
      <c r="M36" s="34">
        <v>3996</v>
      </c>
      <c r="N36" s="58"/>
      <c r="O36" s="35">
        <f t="shared" si="3"/>
        <v>3996</v>
      </c>
      <c r="P36" s="34">
        <v>3710</v>
      </c>
      <c r="Q36" s="58"/>
      <c r="R36" s="35">
        <f t="shared" si="4"/>
        <v>3710</v>
      </c>
    </row>
    <row r="37" spans="2:18" ht="15.75" thickBot="1" x14ac:dyDescent="0.3">
      <c r="B37" s="27" t="s">
        <v>105</v>
      </c>
      <c r="C37" s="40" t="s">
        <v>120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0</v>
      </c>
      <c r="H37" s="41">
        <f>H35+H36</f>
        <v>280</v>
      </c>
      <c r="I37" s="42">
        <f>G37+H37</f>
        <v>280</v>
      </c>
      <c r="J37" s="41">
        <f>J35+J36</f>
        <v>1129</v>
      </c>
      <c r="K37" s="41">
        <f>K35+K36</f>
        <v>205</v>
      </c>
      <c r="L37" s="42">
        <f>J37+K37</f>
        <v>1334</v>
      </c>
      <c r="M37" s="41">
        <f>M35+M36</f>
        <v>582</v>
      </c>
      <c r="N37" s="41">
        <f>N35+N36</f>
        <v>50</v>
      </c>
      <c r="O37" s="42">
        <f>M37+N37</f>
        <v>632</v>
      </c>
      <c r="P37" s="41">
        <f>P35+P36</f>
        <v>0</v>
      </c>
      <c r="Q37" s="41">
        <f>Q35+Q36</f>
        <v>50</v>
      </c>
      <c r="R37" s="42">
        <f>P37+Q37</f>
        <v>50</v>
      </c>
    </row>
    <row r="38" spans="2:18" x14ac:dyDescent="0.25">
      <c r="B38" s="49" t="s">
        <v>106</v>
      </c>
      <c r="C38" s="43" t="s">
        <v>35</v>
      </c>
      <c r="D38" s="44">
        <f>SUM(D39:D40)</f>
        <v>228</v>
      </c>
      <c r="E38" s="44">
        <f>SUM(E39:E40)</f>
        <v>0</v>
      </c>
      <c r="F38" s="45">
        <f t="shared" si="0"/>
        <v>228</v>
      </c>
      <c r="G38" s="44">
        <f>SUM(G39:G40)</f>
        <v>228</v>
      </c>
      <c r="H38" s="44">
        <f>SUM(H39:H40)</f>
        <v>0</v>
      </c>
      <c r="I38" s="45">
        <f t="shared" ref="I38:I41" si="5">G38+H38</f>
        <v>228</v>
      </c>
      <c r="J38" s="44">
        <f>SUM(J39:J40)</f>
        <v>114</v>
      </c>
      <c r="K38" s="44">
        <f>SUM(K39:K40)</f>
        <v>0</v>
      </c>
      <c r="L38" s="45">
        <f t="shared" ref="L38:L41" si="6">J38+K38</f>
        <v>114</v>
      </c>
      <c r="M38" s="44">
        <f>SUM(M39:M40)</f>
        <v>228</v>
      </c>
      <c r="N38" s="44">
        <f>SUM(N39:N40)</f>
        <v>0</v>
      </c>
      <c r="O38" s="45">
        <f t="shared" ref="O38:O41" si="7">M38+N38</f>
        <v>228</v>
      </c>
      <c r="P38" s="44">
        <f>SUM(P39:P40)</f>
        <v>228</v>
      </c>
      <c r="Q38" s="44">
        <f>SUM(Q39:Q40)</f>
        <v>0</v>
      </c>
      <c r="R38" s="45">
        <f t="shared" ref="R38:R41" si="8">P38+Q38</f>
        <v>228</v>
      </c>
    </row>
    <row r="39" spans="2:18" x14ac:dyDescent="0.25">
      <c r="B39" s="50" t="s">
        <v>117</v>
      </c>
      <c r="C39" s="24" t="s">
        <v>52</v>
      </c>
      <c r="D39" s="32">
        <v>228</v>
      </c>
      <c r="E39" s="33"/>
      <c r="F39" s="31">
        <f t="shared" si="0"/>
        <v>228</v>
      </c>
      <c r="G39" s="32">
        <v>228</v>
      </c>
      <c r="H39" s="33"/>
      <c r="I39" s="31">
        <f t="shared" si="5"/>
        <v>228</v>
      </c>
      <c r="J39" s="32">
        <v>114</v>
      </c>
      <c r="K39" s="33"/>
      <c r="L39" s="31">
        <f t="shared" si="6"/>
        <v>114</v>
      </c>
      <c r="M39" s="32">
        <v>228</v>
      </c>
      <c r="N39" s="33"/>
      <c r="O39" s="31">
        <f t="shared" si="7"/>
        <v>228</v>
      </c>
      <c r="P39" s="32">
        <v>228</v>
      </c>
      <c r="Q39" s="33"/>
      <c r="R39" s="31">
        <f t="shared" si="8"/>
        <v>228</v>
      </c>
    </row>
    <row r="40" spans="2:18" ht="15.75" thickBot="1" x14ac:dyDescent="0.3">
      <c r="B40" s="52" t="s">
        <v>118</v>
      </c>
      <c r="C40" s="46" t="s">
        <v>38</v>
      </c>
      <c r="D40" s="47"/>
      <c r="E40" s="48"/>
      <c r="F40" s="42">
        <f t="shared" si="0"/>
        <v>0</v>
      </c>
      <c r="G40" s="47"/>
      <c r="H40" s="48"/>
      <c r="I40" s="42">
        <f t="shared" si="5"/>
        <v>0</v>
      </c>
      <c r="J40" s="47"/>
      <c r="K40" s="48"/>
      <c r="L40" s="42">
        <f t="shared" si="6"/>
        <v>0</v>
      </c>
      <c r="M40" s="47"/>
      <c r="N40" s="48"/>
      <c r="O40" s="42">
        <f t="shared" si="7"/>
        <v>0</v>
      </c>
      <c r="P40" s="47"/>
      <c r="Q40" s="48"/>
      <c r="R40" s="42">
        <f t="shared" si="8"/>
        <v>0</v>
      </c>
    </row>
    <row r="41" spans="2:18" ht="15.75" thickBot="1" x14ac:dyDescent="0.3">
      <c r="B41" s="51" t="s">
        <v>119</v>
      </c>
      <c r="C41" s="28" t="s">
        <v>40</v>
      </c>
      <c r="D41" s="37"/>
      <c r="E41" s="38"/>
      <c r="F41" s="39">
        <f t="shared" si="0"/>
        <v>0</v>
      </c>
      <c r="G41" s="37">
        <v>65</v>
      </c>
      <c r="H41" s="38"/>
      <c r="I41" s="39">
        <f t="shared" si="5"/>
        <v>65</v>
      </c>
      <c r="J41" s="37">
        <v>0</v>
      </c>
      <c r="K41" s="38"/>
      <c r="L41" s="39">
        <f t="shared" si="6"/>
        <v>0</v>
      </c>
      <c r="M41" s="37">
        <v>65</v>
      </c>
      <c r="N41" s="38"/>
      <c r="O41" s="39">
        <f t="shared" si="7"/>
        <v>65</v>
      </c>
      <c r="P41" s="37"/>
      <c r="Q41" s="38"/>
      <c r="R41" s="39">
        <f t="shared" si="8"/>
        <v>0</v>
      </c>
    </row>
    <row r="42" spans="2:18" x14ac:dyDescent="0.25"/>
    <row r="43" spans="2:18" x14ac:dyDescent="0.25"/>
    <row r="44" spans="2:18" x14ac:dyDescent="0.25">
      <c r="B44" s="1" t="s">
        <v>73</v>
      </c>
    </row>
    <row r="45" spans="2:18" x14ac:dyDescent="0.25"/>
    <row r="46" spans="2:18" x14ac:dyDescent="0.25">
      <c r="B46" s="59" t="s">
        <v>71</v>
      </c>
      <c r="C46" s="61"/>
      <c r="D46" s="54" t="s">
        <v>57</v>
      </c>
      <c r="F46" s="59" t="s">
        <v>79</v>
      </c>
      <c r="G46" s="60"/>
      <c r="H46" s="60"/>
      <c r="I46" s="60"/>
      <c r="J46" s="61"/>
      <c r="K46" s="55" t="s">
        <v>78</v>
      </c>
      <c r="M46" s="59" t="s">
        <v>77</v>
      </c>
      <c r="N46" s="60"/>
      <c r="O46" s="60"/>
      <c r="P46" s="60"/>
      <c r="Q46" s="61"/>
      <c r="R46" s="2" t="s">
        <v>78</v>
      </c>
    </row>
    <row r="47" spans="2:18" x14ac:dyDescent="0.25">
      <c r="B47" s="67" t="s">
        <v>58</v>
      </c>
      <c r="C47" s="68"/>
      <c r="D47" s="33">
        <v>1901</v>
      </c>
      <c r="F47" s="62" t="s">
        <v>80</v>
      </c>
      <c r="G47" s="62"/>
      <c r="H47" s="62"/>
      <c r="I47" s="62"/>
      <c r="J47" s="62"/>
      <c r="K47" s="56">
        <v>395</v>
      </c>
      <c r="M47" s="67" t="s">
        <v>81</v>
      </c>
      <c r="N47" s="75"/>
      <c r="O47" s="75"/>
      <c r="P47" s="75"/>
      <c r="Q47" s="68"/>
      <c r="R47" s="2">
        <v>399</v>
      </c>
    </row>
    <row r="48" spans="2:18" x14ac:dyDescent="0.25">
      <c r="B48" s="67" t="s">
        <v>59</v>
      </c>
      <c r="C48" s="68"/>
      <c r="D48" s="33">
        <v>100</v>
      </c>
      <c r="F48" s="62" t="s">
        <v>82</v>
      </c>
      <c r="G48" s="62"/>
      <c r="H48" s="62"/>
      <c r="I48" s="62"/>
      <c r="J48" s="62"/>
      <c r="K48" s="56">
        <v>125</v>
      </c>
      <c r="M48" s="67" t="s">
        <v>83</v>
      </c>
      <c r="N48" s="75"/>
      <c r="O48" s="75"/>
      <c r="P48" s="75"/>
      <c r="Q48" s="68"/>
      <c r="R48" s="2">
        <v>100</v>
      </c>
    </row>
    <row r="49" spans="2:18" x14ac:dyDescent="0.25">
      <c r="B49" s="67" t="s">
        <v>60</v>
      </c>
      <c r="C49" s="68"/>
      <c r="D49" s="33">
        <v>260</v>
      </c>
      <c r="F49" s="62" t="s">
        <v>74</v>
      </c>
      <c r="G49" s="62"/>
      <c r="H49" s="62"/>
      <c r="I49" s="62"/>
      <c r="J49" s="62"/>
      <c r="K49" s="56">
        <v>15</v>
      </c>
      <c r="M49" s="59" t="s">
        <v>84</v>
      </c>
      <c r="N49" s="60"/>
      <c r="O49" s="60"/>
      <c r="P49" s="60"/>
      <c r="Q49" s="61"/>
      <c r="R49" s="2">
        <v>499</v>
      </c>
    </row>
    <row r="50" spans="2:18" x14ac:dyDescent="0.25">
      <c r="B50" s="67" t="s">
        <v>61</v>
      </c>
      <c r="C50" s="68"/>
      <c r="D50" s="33">
        <v>70</v>
      </c>
      <c r="F50" s="69" t="s">
        <v>84</v>
      </c>
      <c r="G50" s="69"/>
      <c r="H50" s="69"/>
      <c r="I50" s="69"/>
      <c r="J50" s="69"/>
      <c r="K50" s="36">
        <f>SUM(K47:K49)</f>
        <v>535</v>
      </c>
      <c r="M50" s="67"/>
      <c r="N50" s="75"/>
      <c r="O50" s="75"/>
      <c r="P50" s="75"/>
      <c r="Q50" s="68"/>
      <c r="R50" s="2"/>
    </row>
    <row r="51" spans="2:18" x14ac:dyDescent="0.25">
      <c r="B51" s="67" t="s">
        <v>62</v>
      </c>
      <c r="C51" s="68"/>
      <c r="D51" s="33"/>
      <c r="F51" s="69"/>
      <c r="G51" s="69"/>
      <c r="H51" s="69"/>
      <c r="I51" s="69"/>
      <c r="J51" s="69"/>
      <c r="K51" s="36"/>
      <c r="M51" s="67" t="s">
        <v>86</v>
      </c>
      <c r="N51" s="75"/>
      <c r="O51" s="75"/>
      <c r="P51" s="75"/>
      <c r="Q51" s="68"/>
      <c r="R51" s="2">
        <v>100</v>
      </c>
    </row>
    <row r="52" spans="2:18" x14ac:dyDescent="0.25">
      <c r="B52" s="67" t="s">
        <v>63</v>
      </c>
      <c r="C52" s="68"/>
      <c r="D52" s="33"/>
      <c r="F52" s="62" t="s">
        <v>85</v>
      </c>
      <c r="G52" s="62"/>
      <c r="H52" s="62"/>
      <c r="I52" s="62"/>
      <c r="J52" s="62"/>
      <c r="K52" s="56">
        <v>100</v>
      </c>
      <c r="M52" s="59" t="s">
        <v>88</v>
      </c>
      <c r="N52" s="60"/>
      <c r="O52" s="60"/>
      <c r="P52" s="60"/>
      <c r="Q52" s="61"/>
      <c r="R52" s="2">
        <v>100</v>
      </c>
    </row>
    <row r="53" spans="2:18" s="1" customFormat="1" x14ac:dyDescent="0.25">
      <c r="B53" s="59" t="s">
        <v>64</v>
      </c>
      <c r="C53" s="61"/>
      <c r="D53" s="36">
        <f>SUM(D47:D52)</f>
        <v>2331</v>
      </c>
      <c r="F53" s="62" t="s">
        <v>75</v>
      </c>
      <c r="G53" s="62"/>
      <c r="H53" s="62"/>
      <c r="I53" s="62"/>
      <c r="J53" s="62"/>
      <c r="K53" s="56">
        <v>30</v>
      </c>
      <c r="L53"/>
      <c r="M53"/>
      <c r="N53"/>
      <c r="O53"/>
    </row>
    <row r="54" spans="2:18" s="1" customFormat="1" x14ac:dyDescent="0.25">
      <c r="B54" s="59"/>
      <c r="C54" s="61"/>
      <c r="D54" s="36"/>
      <c r="F54" s="62" t="s">
        <v>76</v>
      </c>
      <c r="G54" s="62"/>
      <c r="H54" s="62"/>
      <c r="I54" s="62"/>
      <c r="J54" s="62"/>
      <c r="K54" s="56"/>
      <c r="L54"/>
      <c r="M54"/>
      <c r="N54"/>
      <c r="O54"/>
    </row>
    <row r="55" spans="2:18" x14ac:dyDescent="0.25">
      <c r="B55" s="67" t="s">
        <v>65</v>
      </c>
      <c r="C55" s="68"/>
      <c r="D55" s="33"/>
      <c r="F55" s="69" t="s">
        <v>87</v>
      </c>
      <c r="G55" s="69"/>
      <c r="H55" s="69"/>
      <c r="I55" s="69"/>
      <c r="J55" s="69"/>
      <c r="K55" s="36">
        <f>SUM(K52:K54)</f>
        <v>130</v>
      </c>
    </row>
    <row r="56" spans="2:18" x14ac:dyDescent="0.25">
      <c r="B56" s="67" t="s">
        <v>66</v>
      </c>
      <c r="C56" s="68"/>
      <c r="D56" s="33"/>
      <c r="F56" s="59"/>
      <c r="G56" s="60"/>
      <c r="H56" s="60"/>
      <c r="I56" s="60"/>
      <c r="J56" s="61"/>
      <c r="K56" s="36"/>
    </row>
    <row r="57" spans="2:18" x14ac:dyDescent="0.25">
      <c r="B57" s="67" t="s">
        <v>67</v>
      </c>
      <c r="C57" s="68"/>
      <c r="D57" s="33">
        <v>70</v>
      </c>
      <c r="F57" s="59" t="s">
        <v>124</v>
      </c>
      <c r="G57" s="60"/>
      <c r="H57" s="60"/>
      <c r="I57" s="60"/>
      <c r="J57" s="61"/>
      <c r="K57" s="36">
        <f>K50-K55</f>
        <v>405</v>
      </c>
    </row>
    <row r="58" spans="2:18" x14ac:dyDescent="0.25">
      <c r="B58" s="67" t="s">
        <v>68</v>
      </c>
      <c r="C58" s="68"/>
      <c r="D58" s="33"/>
    </row>
    <row r="59" spans="2:18" x14ac:dyDescent="0.25">
      <c r="B59" s="67" t="s">
        <v>69</v>
      </c>
      <c r="C59" s="68"/>
      <c r="D59" s="33">
        <v>228</v>
      </c>
    </row>
    <row r="60" spans="2:18" x14ac:dyDescent="0.25">
      <c r="B60" s="59" t="s">
        <v>70</v>
      </c>
      <c r="C60" s="61"/>
      <c r="D60" s="36">
        <f>SUM(D55:D59)</f>
        <v>298</v>
      </c>
    </row>
    <row r="61" spans="2:18" x14ac:dyDescent="0.25">
      <c r="B61" s="59"/>
      <c r="C61" s="61"/>
      <c r="D61" s="36"/>
    </row>
    <row r="62" spans="2:18" s="1" customFormat="1" x14ac:dyDescent="0.25">
      <c r="B62" s="59" t="s">
        <v>123</v>
      </c>
      <c r="C62" s="61"/>
      <c r="D62" s="36">
        <f>D53-D60</f>
        <v>2033</v>
      </c>
    </row>
    <row r="63" spans="2:18" x14ac:dyDescent="0.25"/>
    <row r="64" spans="2:18" x14ac:dyDescent="0.25"/>
    <row r="65" spans="2:10" x14ac:dyDescent="0.25">
      <c r="B65" t="s">
        <v>53</v>
      </c>
      <c r="C65" s="53">
        <v>42934</v>
      </c>
      <c r="D65" t="s">
        <v>55</v>
      </c>
      <c r="H65" t="s">
        <v>128</v>
      </c>
      <c r="J65" t="s">
        <v>56</v>
      </c>
    </row>
    <row r="66" spans="2:10" x14ac:dyDescent="0.25"/>
    <row r="67" spans="2:10" x14ac:dyDescent="0.25">
      <c r="B67" t="s">
        <v>54</v>
      </c>
      <c r="C67" s="53">
        <v>42934</v>
      </c>
      <c r="D67" t="s">
        <v>55</v>
      </c>
      <c r="H67" t="s">
        <v>129</v>
      </c>
      <c r="J67" t="s">
        <v>56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2017-08-15T07:35:30Z</cp:lastPrinted>
  <dcterms:created xsi:type="dcterms:W3CDTF">2017-02-23T12:10:09Z</dcterms:created>
  <dcterms:modified xsi:type="dcterms:W3CDTF">2017-08-15T07:35:58Z</dcterms:modified>
</cp:coreProperties>
</file>