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12.ZŠ" sheetId="1" r:id="rId1"/>
  </sheets>
  <externalReferences>
    <externalReference r:id="rId2"/>
  </externalReferences>
  <definedNames>
    <definedName name="_xlnm.Print_Area" localSheetId="0">'12.ZŠ'!$A$1:$S$77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J39" i="1"/>
  <c r="G39" i="1"/>
  <c r="R38" i="1"/>
  <c r="O38" i="1"/>
  <c r="K38" i="1"/>
  <c r="L38" i="1" s="1"/>
  <c r="H38" i="1"/>
  <c r="I38" i="1" s="1"/>
  <c r="E38" i="1"/>
  <c r="D38" i="1"/>
  <c r="F38" i="1" s="1"/>
  <c r="R37" i="1"/>
  <c r="R39" i="1" s="1"/>
  <c r="O37" i="1"/>
  <c r="K37" i="1"/>
  <c r="L37" i="1" s="1"/>
  <c r="I37" i="1"/>
  <c r="H37" i="1"/>
  <c r="E37" i="1"/>
  <c r="D37" i="1"/>
  <c r="F37" i="1" s="1"/>
  <c r="R36" i="1"/>
  <c r="O36" i="1"/>
  <c r="K36" i="1"/>
  <c r="L36" i="1" s="1"/>
  <c r="J36" i="1"/>
  <c r="H36" i="1"/>
  <c r="I36" i="1" s="1"/>
  <c r="F36" i="1"/>
  <c r="E36" i="1"/>
  <c r="D36" i="1"/>
  <c r="R35" i="1"/>
  <c r="O35" i="1"/>
  <c r="O39" i="1" s="1"/>
  <c r="K35" i="1"/>
  <c r="J35" i="1"/>
  <c r="L35" i="1" s="1"/>
  <c r="I35" i="1"/>
  <c r="H35" i="1"/>
  <c r="E35" i="1"/>
  <c r="D35" i="1"/>
  <c r="F35" i="1" s="1"/>
  <c r="R34" i="1"/>
  <c r="O34" i="1"/>
  <c r="K34" i="1"/>
  <c r="L34" i="1" s="1"/>
  <c r="J34" i="1"/>
  <c r="H34" i="1"/>
  <c r="I34" i="1" s="1"/>
  <c r="F34" i="1"/>
  <c r="E34" i="1"/>
  <c r="D34" i="1"/>
  <c r="R33" i="1"/>
  <c r="O33" i="1"/>
  <c r="K33" i="1"/>
  <c r="J33" i="1"/>
  <c r="L33" i="1" s="1"/>
  <c r="I33" i="1"/>
  <c r="H33" i="1"/>
  <c r="E33" i="1"/>
  <c r="D33" i="1"/>
  <c r="F33" i="1" s="1"/>
  <c r="R32" i="1"/>
  <c r="O32" i="1"/>
  <c r="K32" i="1"/>
  <c r="L32" i="1" s="1"/>
  <c r="J32" i="1"/>
  <c r="H32" i="1"/>
  <c r="I32" i="1" s="1"/>
  <c r="F32" i="1"/>
  <c r="E32" i="1"/>
  <c r="D32" i="1"/>
  <c r="R31" i="1"/>
  <c r="O31" i="1"/>
  <c r="K31" i="1"/>
  <c r="J31" i="1"/>
  <c r="L31" i="1" s="1"/>
  <c r="I31" i="1"/>
  <c r="H31" i="1"/>
  <c r="E31" i="1"/>
  <c r="D31" i="1"/>
  <c r="F31" i="1" s="1"/>
  <c r="R30" i="1"/>
  <c r="O30" i="1"/>
  <c r="K30" i="1"/>
  <c r="L30" i="1" s="1"/>
  <c r="I30" i="1"/>
  <c r="E30" i="1"/>
  <c r="D30" i="1"/>
  <c r="F30" i="1" s="1"/>
  <c r="R29" i="1"/>
  <c r="O29" i="1"/>
  <c r="K29" i="1"/>
  <c r="K39" i="1" s="1"/>
  <c r="J29" i="1"/>
  <c r="I29" i="1"/>
  <c r="E29" i="1"/>
  <c r="F29" i="1" s="1"/>
  <c r="D29" i="1"/>
  <c r="R28" i="1"/>
  <c r="O28" i="1"/>
  <c r="L28" i="1"/>
  <c r="K28" i="1"/>
  <c r="J28" i="1"/>
  <c r="H28" i="1"/>
  <c r="H39" i="1" s="1"/>
  <c r="E28" i="1"/>
  <c r="E39" i="1" s="1"/>
  <c r="D28" i="1"/>
  <c r="F28" i="1" s="1"/>
  <c r="Q24" i="1"/>
  <c r="P24" i="1"/>
  <c r="N24" i="1"/>
  <c r="N40" i="1" s="1"/>
  <c r="M24" i="1"/>
  <c r="G24" i="1"/>
  <c r="G40" i="1" s="1"/>
  <c r="R23" i="1"/>
  <c r="O23" i="1"/>
  <c r="K23" i="1"/>
  <c r="J23" i="1"/>
  <c r="L23" i="1" s="1"/>
  <c r="I23" i="1"/>
  <c r="H23" i="1"/>
  <c r="G23" i="1"/>
  <c r="E23" i="1"/>
  <c r="F23" i="1" s="1"/>
  <c r="D23" i="1"/>
  <c r="R22" i="1"/>
  <c r="O22" i="1"/>
  <c r="L22" i="1"/>
  <c r="K22" i="1"/>
  <c r="J22" i="1"/>
  <c r="G22" i="1"/>
  <c r="I22" i="1" s="1"/>
  <c r="E22" i="1"/>
  <c r="D22" i="1"/>
  <c r="F22" i="1" s="1"/>
  <c r="R21" i="1"/>
  <c r="O21" i="1"/>
  <c r="K21" i="1"/>
  <c r="J21" i="1"/>
  <c r="L21" i="1" s="1"/>
  <c r="G21" i="1"/>
  <c r="I21" i="1" s="1"/>
  <c r="E21" i="1"/>
  <c r="F21" i="1" s="1"/>
  <c r="D21" i="1"/>
  <c r="R20" i="1"/>
  <c r="O20" i="1"/>
  <c r="L20" i="1"/>
  <c r="K20" i="1"/>
  <c r="J20" i="1"/>
  <c r="H20" i="1"/>
  <c r="I20" i="1" s="1"/>
  <c r="E20" i="1"/>
  <c r="D20" i="1"/>
  <c r="R19" i="1"/>
  <c r="O19" i="1"/>
  <c r="K19" i="1"/>
  <c r="J19" i="1"/>
  <c r="L19" i="1" s="1"/>
  <c r="I19" i="1"/>
  <c r="H19" i="1"/>
  <c r="E19" i="1"/>
  <c r="D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O24" i="1" s="1"/>
  <c r="L17" i="1"/>
  <c r="K17" i="1"/>
  <c r="J17" i="1"/>
  <c r="H17" i="1"/>
  <c r="I17" i="1" s="1"/>
  <c r="E17" i="1"/>
  <c r="D17" i="1"/>
  <c r="F17" i="1" s="1"/>
  <c r="R16" i="1"/>
  <c r="R24" i="1" s="1"/>
  <c r="R40" i="1" s="1"/>
  <c r="R41" i="1" s="1"/>
  <c r="O16" i="1"/>
  <c r="K16" i="1"/>
  <c r="L16" i="1" s="1"/>
  <c r="I16" i="1"/>
  <c r="H16" i="1"/>
  <c r="E16" i="1"/>
  <c r="D16" i="1"/>
  <c r="F41" i="1" s="1"/>
  <c r="R15" i="1"/>
  <c r="O15" i="1"/>
  <c r="K15" i="1"/>
  <c r="K24" i="1" s="1"/>
  <c r="J15" i="1"/>
  <c r="H15" i="1"/>
  <c r="H24" i="1" s="1"/>
  <c r="H40" i="1" s="1"/>
  <c r="F15" i="1"/>
  <c r="E15" i="1"/>
  <c r="E24" i="1" s="1"/>
  <c r="E40" i="1" s="1"/>
  <c r="D15" i="1"/>
  <c r="D24" i="1" s="1"/>
  <c r="D8" i="1"/>
  <c r="D6" i="1"/>
  <c r="D4" i="1"/>
  <c r="F39" i="1" l="1"/>
  <c r="L39" i="1"/>
  <c r="F24" i="1"/>
  <c r="K40" i="1"/>
  <c r="O40" i="1"/>
  <c r="O41" i="1" s="1"/>
  <c r="J24" i="1"/>
  <c r="J40" i="1" s="1"/>
  <c r="L15" i="1"/>
  <c r="L24" i="1" s="1"/>
  <c r="L40" i="1" s="1"/>
  <c r="L41" i="1" s="1"/>
  <c r="I28" i="1"/>
  <c r="I39" i="1" s="1"/>
  <c r="L29" i="1"/>
  <c r="I15" i="1"/>
  <c r="I24" i="1" s="1"/>
  <c r="F16" i="1"/>
  <c r="D39" i="1"/>
  <c r="D40" i="1" s="1"/>
  <c r="I40" i="1" l="1"/>
  <c r="I41" i="1" s="1"/>
</calcChain>
</file>

<file path=xl/sharedStrings.xml><?xml version="1.0" encoding="utf-8"?>
<sst xmlns="http://schemas.openxmlformats.org/spreadsheetml/2006/main" count="153" uniqueCount="98">
  <si>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</si>
  <si>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</si>
  <si>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</si>
  <si>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</si>
  <si>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</si>
  <si>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</si>
  <si>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</si>
  <si>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</si>
  <si>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</si>
  <si>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</si>
  <si>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</si>
  <si>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</si>
  <si>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</si>
  <si>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</si>
  <si>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</si>
  <si>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</si>
  <si>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</si>
  <si>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</si>
  <si>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</si>
  <si>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</si>
  <si>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</si>
  <si>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</si>
  <si>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</si>
  <si>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</si>
  <si>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</si>
  <si>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</si>
  <si>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</si>
  <si>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</si>
  <si>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</si>
  <si>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</si>
  <si>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</si>
  <si>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</si>
  <si>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</si>
  <si>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</si>
  <si>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</si>
  <si>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</si>
  <si>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</si>
  <si>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</si>
  <si>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</si>
  <si>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</si>
  <si>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</si>
  <si>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</si>
  <si>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</si>
  <si>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</si>
  <si>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</si>
  <si>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</si>
  <si>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</si>
  <si>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</si>
  <si>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</si>
  <si>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</si>
  <si>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</si>
  <si>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</si>
  <si>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</si>
  <si>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</si>
  <si>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</si>
  <si>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</si>
  <si>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</si>
  <si>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</si>
  <si>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</si>
  <si>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</si>
  <si>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</si>
  <si>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</si>
  <si>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</si>
  <si>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</si>
  <si>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</si>
  <si>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</si>
  <si>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</si>
  <si>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</si>
  <si>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</si>
  <si>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</si>
  <si>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</si>
  <si>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</si>
  <si>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</si>
  <si>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</si>
  <si>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</si>
  <si>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</si>
  <si>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</si>
  <si>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</si>
  <si>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</si>
  <si>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</si>
  <si>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</si>
  <si>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</si>
  <si>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</si>
  <si>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</si>
  <si>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</si>
  <si>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</si>
  <si>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</si>
  <si>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</si>
  <si>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</si>
  <si>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</si>
  <si>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</si>
  <si>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 xml:space="preserve">Provozní příspěvek, který byl na letošní rok snížen vzhledem ke corona krizi, byl ponechán v původní výši z předešlých požadavků na rozpočtový výhled z důvodu plánovaného zdražení energií a vyšším odpisům. </t>
  </si>
  <si>
    <t xml:space="preserve"> </t>
  </si>
  <si>
    <t>Mzdové náklady byly navýšeny o 2 % na rok 2024, předešlé roky o 5 %.</t>
  </si>
  <si>
    <t>Dne:</t>
  </si>
  <si>
    <t xml:space="preserve">Schválil: </t>
  </si>
  <si>
    <t>Mgr. Miloš Zelenka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</si>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</sst>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90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Alignment="1" applyProtection="1">
      <alignment horizontal="right"/>
      <protection locked="0"/>
    </xf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Heyrovsk&#233;ho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  <sheetName val="List1"/>
    </sheetNames>
    <sheetDataSet>
      <sheetData sheetId="0">
        <row r="4">
          <cell r="D4" t="str">
            <v>Základní škola Chomutov, Akademika Heyrovského 4539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46789758</v>
          </cell>
        </row>
        <row r="8">
          <cell r="D8" t="str">
            <v>Chomutov, Akademika Heyrovského 4539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1163</v>
          </cell>
          <cell r="H15">
            <v>0</v>
          </cell>
          <cell r="K15"/>
          <cell r="Y15">
            <v>2400</v>
          </cell>
          <cell r="Z15">
            <v>0</v>
          </cell>
        </row>
        <row r="16">
          <cell r="G16">
            <v>3910</v>
          </cell>
          <cell r="H16"/>
          <cell r="K16"/>
          <cell r="Z16"/>
        </row>
        <row r="17">
          <cell r="G17">
            <v>314.8</v>
          </cell>
          <cell r="H17"/>
          <cell r="K17"/>
          <cell r="Y17">
            <v>306.8</v>
          </cell>
          <cell r="Z17"/>
        </row>
        <row r="18">
          <cell r="G18">
            <v>35673</v>
          </cell>
          <cell r="H18"/>
          <cell r="Y18">
            <v>43285.7</v>
          </cell>
          <cell r="Z18"/>
        </row>
        <row r="19">
          <cell r="G19">
            <v>43.9</v>
          </cell>
          <cell r="H19"/>
          <cell r="K19"/>
          <cell r="Y19">
            <v>900.4</v>
          </cell>
          <cell r="Z19"/>
        </row>
        <row r="20">
          <cell r="G20"/>
          <cell r="H20" t="str">
            <v xml:space="preserve"> </v>
          </cell>
          <cell r="K20"/>
          <cell r="Y20">
            <v>0</v>
          </cell>
          <cell r="Z20"/>
        </row>
        <row r="21">
          <cell r="G21">
            <v>0</v>
          </cell>
          <cell r="H21">
            <v>238</v>
          </cell>
          <cell r="J21"/>
          <cell r="Y21">
            <v>0</v>
          </cell>
          <cell r="Z21">
            <v>280</v>
          </cell>
        </row>
        <row r="22">
          <cell r="G22">
            <v>0</v>
          </cell>
          <cell r="H22"/>
          <cell r="J22"/>
          <cell r="Y22">
            <v>0</v>
          </cell>
          <cell r="Z22">
            <v>280</v>
          </cell>
        </row>
        <row r="23">
          <cell r="G23">
            <v>0</v>
          </cell>
          <cell r="H23"/>
          <cell r="J23">
            <v>5279.3</v>
          </cell>
          <cell r="K23"/>
          <cell r="Y23">
            <v>0</v>
          </cell>
          <cell r="Z23"/>
        </row>
        <row r="28">
          <cell r="G28">
            <v>359</v>
          </cell>
          <cell r="H28"/>
          <cell r="N28"/>
          <cell r="Y28">
            <v>380</v>
          </cell>
          <cell r="Z28"/>
        </row>
        <row r="29">
          <cell r="G29">
            <v>1638</v>
          </cell>
          <cell r="H29">
            <v>7.5</v>
          </cell>
          <cell r="Y29">
            <v>2850</v>
          </cell>
          <cell r="Z29">
            <v>22</v>
          </cell>
        </row>
        <row r="30">
          <cell r="G30">
            <v>1629</v>
          </cell>
          <cell r="H30">
            <v>47.9</v>
          </cell>
          <cell r="Z30">
            <v>258</v>
          </cell>
        </row>
        <row r="31">
          <cell r="G31">
            <v>806</v>
          </cell>
          <cell r="H31"/>
          <cell r="N31"/>
          <cell r="Y31">
            <v>956.8</v>
          </cell>
          <cell r="Z31"/>
        </row>
        <row r="32">
          <cell r="G32">
            <v>26085</v>
          </cell>
          <cell r="H32"/>
          <cell r="N32"/>
          <cell r="Y32">
            <v>32480.7</v>
          </cell>
          <cell r="Z32"/>
        </row>
        <row r="33">
          <cell r="G33">
            <v>26060</v>
          </cell>
          <cell r="H33"/>
          <cell r="N33"/>
          <cell r="Y33">
            <v>32330.7</v>
          </cell>
          <cell r="Z33"/>
        </row>
        <row r="34">
          <cell r="G34">
            <v>25</v>
          </cell>
          <cell r="H34"/>
          <cell r="N34"/>
          <cell r="Y34">
            <v>150</v>
          </cell>
          <cell r="Z34"/>
        </row>
        <row r="35">
          <cell r="G35">
            <v>8737</v>
          </cell>
          <cell r="H35"/>
          <cell r="N35"/>
          <cell r="Y35">
            <v>10805</v>
          </cell>
          <cell r="Z35"/>
        </row>
        <row r="36">
          <cell r="G36">
            <v>0</v>
          </cell>
          <cell r="H36"/>
          <cell r="N36"/>
          <cell r="Y36">
            <v>0</v>
          </cell>
          <cell r="Z36"/>
        </row>
        <row r="37">
          <cell r="G37">
            <v>771</v>
          </cell>
          <cell r="H37"/>
          <cell r="N37"/>
          <cell r="Z37"/>
        </row>
        <row r="38">
          <cell r="G38">
            <v>1662.9</v>
          </cell>
          <cell r="H38"/>
          <cell r="N38"/>
          <cell r="Z38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theme="7" tint="0.59999389629810485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8" customWidth="1"/>
    <col min="2" max="2" width="9.140625" style="188" customWidth="1"/>
    <col min="3" max="3" width="65.7109375" style="188" customWidth="1"/>
    <col min="4" max="4" width="20.7109375" style="188" customWidth="1"/>
    <col min="5" max="5" width="14.140625" style="188" customWidth="1"/>
    <col min="6" max="6" width="16.7109375" style="188" customWidth="1"/>
    <col min="7" max="7" width="21.28515625" style="189" customWidth="1"/>
    <col min="8" max="9" width="14.28515625" style="188" customWidth="1"/>
    <col min="10" max="10" width="20.85546875" style="188" customWidth="1"/>
    <col min="11" max="12" width="14.28515625" style="188" customWidth="1"/>
    <col min="13" max="13" width="21.140625" style="188" customWidth="1"/>
    <col min="14" max="15" width="14.28515625" style="188" customWidth="1"/>
    <col min="16" max="16" width="21.42578125" style="188" customWidth="1"/>
    <col min="17" max="18" width="14.28515625" style="188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Akademika Heyrovského 4539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46789758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Chomutov, Akademika Heyrovského 4539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1163</v>
      </c>
      <c r="E15" s="47">
        <f>'[1]NR 2022'!H15</f>
        <v>0</v>
      </c>
      <c r="F15" s="48">
        <f t="shared" ref="F15:F23" si="0">D15+E15</f>
        <v>1163</v>
      </c>
      <c r="G15" s="46">
        <v>2400</v>
      </c>
      <c r="H15" s="47">
        <f>'[1]NR 2022'!K15</f>
        <v>0</v>
      </c>
      <c r="I15" s="49">
        <f t="shared" ref="I15:I23" si="1">G15+H15</f>
        <v>2400</v>
      </c>
      <c r="J15" s="50">
        <f>'[1]NR 2022'!Y15</f>
        <v>2400</v>
      </c>
      <c r="K15" s="51">
        <f>'[1]NR 2022'!Z15</f>
        <v>0</v>
      </c>
      <c r="L15" s="52">
        <f>J15+K15</f>
        <v>2400</v>
      </c>
      <c r="M15" s="53">
        <v>2400</v>
      </c>
      <c r="N15" s="47"/>
      <c r="O15" s="48">
        <f t="shared" ref="O15:O23" si="2">M15+N15</f>
        <v>2400</v>
      </c>
      <c r="P15" s="46">
        <v>2400</v>
      </c>
      <c r="Q15" s="47"/>
      <c r="R15" s="48">
        <f t="shared" ref="R15:R23" si="3">P15+Q15</f>
        <v>2400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3910</v>
      </c>
      <c r="E16" s="56">
        <f>'[1]NR 2022'!H16</f>
        <v>0</v>
      </c>
      <c r="F16" s="48">
        <f t="shared" si="0"/>
        <v>3910</v>
      </c>
      <c r="G16" s="46">
        <v>4040.3</v>
      </c>
      <c r="H16" s="56">
        <f>'[1]NR 2022'!K16</f>
        <v>0</v>
      </c>
      <c r="I16" s="49">
        <f t="shared" si="1"/>
        <v>4040.3</v>
      </c>
      <c r="J16" s="57">
        <v>4470</v>
      </c>
      <c r="K16" s="58">
        <f>'[1]NR 2022'!Z16</f>
        <v>0</v>
      </c>
      <c r="L16" s="59">
        <f t="shared" ref="L16:L23" si="4">J16+K16</f>
        <v>4470</v>
      </c>
      <c r="M16" s="60">
        <v>4750</v>
      </c>
      <c r="N16" s="56"/>
      <c r="O16" s="48">
        <f t="shared" si="2"/>
        <v>4750</v>
      </c>
      <c r="P16" s="61">
        <v>4850</v>
      </c>
      <c r="Q16" s="56"/>
      <c r="R16" s="48">
        <f t="shared" si="3"/>
        <v>4850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314.8</v>
      </c>
      <c r="E17" s="56">
        <f>'[1]NR 2022'!H17</f>
        <v>0</v>
      </c>
      <c r="F17" s="48">
        <f t="shared" si="0"/>
        <v>314.8</v>
      </c>
      <c r="G17" s="46">
        <v>419.5</v>
      </c>
      <c r="H17" s="56">
        <f>'[1]NR 2022'!K17</f>
        <v>0</v>
      </c>
      <c r="I17" s="49">
        <f t="shared" si="1"/>
        <v>419.5</v>
      </c>
      <c r="J17" s="57">
        <f>'[1]NR 2022'!Y17</f>
        <v>306.8</v>
      </c>
      <c r="K17" s="58">
        <f>'[1]NR 2022'!Z17</f>
        <v>0</v>
      </c>
      <c r="L17" s="59">
        <f t="shared" si="4"/>
        <v>306.8</v>
      </c>
      <c r="M17" s="60">
        <v>420</v>
      </c>
      <c r="N17" s="63"/>
      <c r="O17" s="48">
        <f t="shared" si="2"/>
        <v>420</v>
      </c>
      <c r="P17" s="61">
        <v>420</v>
      </c>
      <c r="Q17" s="63"/>
      <c r="R17" s="48">
        <f t="shared" si="3"/>
        <v>420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35673</v>
      </c>
      <c r="E18" s="47">
        <f>'[1]NR 2022'!H18</f>
        <v>0</v>
      </c>
      <c r="F18" s="48">
        <f t="shared" si="0"/>
        <v>35673</v>
      </c>
      <c r="G18" s="46">
        <v>38989.599999999999</v>
      </c>
      <c r="H18" s="47">
        <v>0</v>
      </c>
      <c r="I18" s="49">
        <f t="shared" si="1"/>
        <v>38989.599999999999</v>
      </c>
      <c r="J18" s="57">
        <f>'[1]NR 2022'!Y18</f>
        <v>43285.7</v>
      </c>
      <c r="K18" s="58">
        <f>'[1]NR 2022'!Z18</f>
        <v>0</v>
      </c>
      <c r="L18" s="59">
        <f t="shared" si="4"/>
        <v>43285.7</v>
      </c>
      <c r="M18" s="60">
        <v>46790</v>
      </c>
      <c r="N18" s="47"/>
      <c r="O18" s="48">
        <f t="shared" si="2"/>
        <v>46790</v>
      </c>
      <c r="P18" s="61">
        <v>47725</v>
      </c>
      <c r="Q18" s="47"/>
      <c r="R18" s="48">
        <f t="shared" si="3"/>
        <v>47725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43.9</v>
      </c>
      <c r="E19" s="47">
        <f>'[1]NR 2022'!H19</f>
        <v>0</v>
      </c>
      <c r="F19" s="48">
        <f t="shared" si="0"/>
        <v>43.9</v>
      </c>
      <c r="G19" s="46">
        <v>900.4</v>
      </c>
      <c r="H19" s="47">
        <f>'[1]NR 2022'!K19</f>
        <v>0</v>
      </c>
      <c r="I19" s="49">
        <f t="shared" si="1"/>
        <v>900.4</v>
      </c>
      <c r="J19" s="57">
        <f>'[1]NR 2022'!Y19</f>
        <v>900.4</v>
      </c>
      <c r="K19" s="58">
        <f>'[1]NR 2022'!Z19</f>
        <v>0</v>
      </c>
      <c r="L19" s="59">
        <f t="shared" si="4"/>
        <v>900.4</v>
      </c>
      <c r="M19" s="60">
        <v>900.4</v>
      </c>
      <c r="N19" s="66"/>
      <c r="O19" s="48">
        <f t="shared" si="2"/>
        <v>900.4</v>
      </c>
      <c r="P19" s="61">
        <v>900.4</v>
      </c>
      <c r="Q19" s="66"/>
      <c r="R19" s="48">
        <f t="shared" si="3"/>
        <v>900.4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0</v>
      </c>
      <c r="E20" s="47" t="str">
        <f>'[1]NR 2022'!H20</f>
        <v xml:space="preserve"> </v>
      </c>
      <c r="F20" s="48">
        <v>0</v>
      </c>
      <c r="G20" s="46">
        <v>600</v>
      </c>
      <c r="H20" s="47">
        <f>'[1]NR 2022'!K20</f>
        <v>0</v>
      </c>
      <c r="I20" s="49">
        <f t="shared" si="1"/>
        <v>600</v>
      </c>
      <c r="J20" s="57">
        <f>'[1]NR 2022'!Y20</f>
        <v>0</v>
      </c>
      <c r="K20" s="58">
        <f>'[1]NR 2022'!Z20</f>
        <v>0</v>
      </c>
      <c r="L20" s="59">
        <f t="shared" si="4"/>
        <v>0</v>
      </c>
      <c r="M20" s="60"/>
      <c r="N20" s="66"/>
      <c r="O20" s="48">
        <f t="shared" si="2"/>
        <v>0</v>
      </c>
      <c r="P20" s="61"/>
      <c r="Q20" s="66"/>
      <c r="R20" s="48">
        <f t="shared" si="3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0</v>
      </c>
      <c r="E21" s="47">
        <f>'[1]NR 2022'!H21</f>
        <v>238</v>
      </c>
      <c r="F21" s="48">
        <f t="shared" si="0"/>
        <v>238</v>
      </c>
      <c r="G21" s="46">
        <f>'[1]NR 2022'!J21</f>
        <v>0</v>
      </c>
      <c r="H21" s="47">
        <v>280</v>
      </c>
      <c r="I21" s="49">
        <f t="shared" si="1"/>
        <v>280</v>
      </c>
      <c r="J21" s="57">
        <f>'[1]NR 2022'!Y21</f>
        <v>0</v>
      </c>
      <c r="K21" s="58">
        <f>'[1]NR 2022'!Z21</f>
        <v>280</v>
      </c>
      <c r="L21" s="59">
        <f t="shared" si="4"/>
        <v>280</v>
      </c>
      <c r="M21" s="60"/>
      <c r="N21" s="69">
        <v>280</v>
      </c>
      <c r="O21" s="48">
        <f t="shared" si="2"/>
        <v>280</v>
      </c>
      <c r="P21" s="61"/>
      <c r="Q21" s="69">
        <v>280</v>
      </c>
      <c r="R21" s="48">
        <f t="shared" si="3"/>
        <v>280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v>280</v>
      </c>
      <c r="I22" s="49">
        <f t="shared" si="1"/>
        <v>280</v>
      </c>
      <c r="J22" s="57">
        <f>'[1]NR 2022'!Y22</f>
        <v>0</v>
      </c>
      <c r="K22" s="58">
        <f>'[1]NR 2022'!Z22</f>
        <v>280</v>
      </c>
      <c r="L22" s="59">
        <f t="shared" si="4"/>
        <v>280</v>
      </c>
      <c r="M22" s="60"/>
      <c r="N22" s="69">
        <v>280</v>
      </c>
      <c r="O22" s="48">
        <f t="shared" si="2"/>
        <v>280</v>
      </c>
      <c r="P22" s="61"/>
      <c r="Q22" s="69">
        <v>280</v>
      </c>
      <c r="R22" s="48">
        <f t="shared" si="3"/>
        <v>280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5279.3</v>
      </c>
      <c r="H23" s="47">
        <f>'[1]NR 2022'!K23</f>
        <v>0</v>
      </c>
      <c r="I23" s="73">
        <f t="shared" si="1"/>
        <v>5279.3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41104.700000000004</v>
      </c>
      <c r="E24" s="79">
        <f t="shared" si="5"/>
        <v>238</v>
      </c>
      <c r="F24" s="79">
        <f t="shared" si="5"/>
        <v>41342.700000000004</v>
      </c>
      <c r="G24" s="79">
        <f t="shared" si="5"/>
        <v>47349.8</v>
      </c>
      <c r="H24" s="79">
        <f t="shared" si="5"/>
        <v>280</v>
      </c>
      <c r="I24" s="80">
        <f t="shared" si="5"/>
        <v>47629.8</v>
      </c>
      <c r="J24" s="81">
        <f t="shared" si="5"/>
        <v>51362.9</v>
      </c>
      <c r="K24" s="81">
        <f t="shared" si="5"/>
        <v>280</v>
      </c>
      <c r="L24" s="81">
        <f t="shared" si="5"/>
        <v>51642.9</v>
      </c>
      <c r="M24" s="82">
        <f t="shared" si="5"/>
        <v>55260.4</v>
      </c>
      <c r="N24" s="79">
        <f t="shared" si="5"/>
        <v>280</v>
      </c>
      <c r="O24" s="79">
        <f t="shared" si="5"/>
        <v>55540.4</v>
      </c>
      <c r="P24" s="79">
        <f t="shared" si="5"/>
        <v>56295.4</v>
      </c>
      <c r="Q24" s="79">
        <f t="shared" si="5"/>
        <v>280</v>
      </c>
      <c r="R24" s="79">
        <f t="shared" si="5"/>
        <v>56575.4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359</v>
      </c>
      <c r="E28" s="47">
        <f>'[1]NR 2022'!H28</f>
        <v>0</v>
      </c>
      <c r="F28" s="48">
        <f t="shared" ref="F28:F38" si="6">D28+E28</f>
        <v>359</v>
      </c>
      <c r="G28" s="46">
        <v>950</v>
      </c>
      <c r="H28" s="47">
        <f>'[1]NR 2022'!N28</f>
        <v>0</v>
      </c>
      <c r="I28" s="49">
        <f t="shared" ref="I28:I38" si="7">G28+H28</f>
        <v>950</v>
      </c>
      <c r="J28" s="50">
        <f>'[1]NR 2022'!Y28</f>
        <v>380</v>
      </c>
      <c r="K28" s="51">
        <f>'[1]NR 2022'!Z28</f>
        <v>0</v>
      </c>
      <c r="L28" s="52">
        <f t="shared" ref="L28:L38" si="8">J28+K28</f>
        <v>380</v>
      </c>
      <c r="M28" s="101">
        <v>500</v>
      </c>
      <c r="N28" s="101"/>
      <c r="O28" s="48">
        <f t="shared" ref="O28:O38" si="9">M28+N28</f>
        <v>500</v>
      </c>
      <c r="P28" s="101">
        <v>564</v>
      </c>
      <c r="Q28" s="101"/>
      <c r="R28" s="48">
        <f t="shared" ref="R28:R38" si="10">P28+Q28</f>
        <v>564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1638</v>
      </c>
      <c r="E29" s="56">
        <f>'[1]NR 2022'!H29</f>
        <v>7.5</v>
      </c>
      <c r="F29" s="48">
        <f t="shared" si="6"/>
        <v>1645.5</v>
      </c>
      <c r="G29" s="46">
        <v>2510.1</v>
      </c>
      <c r="H29" s="56">
        <v>22</v>
      </c>
      <c r="I29" s="49">
        <f t="shared" si="7"/>
        <v>2532.1</v>
      </c>
      <c r="J29" s="57">
        <f>'[1]NR 2022'!Y29</f>
        <v>2850</v>
      </c>
      <c r="K29" s="103">
        <f>'[1]NR 2022'!Z29</f>
        <v>22</v>
      </c>
      <c r="L29" s="59">
        <f t="shared" si="8"/>
        <v>2872</v>
      </c>
      <c r="M29" s="104">
        <v>3000</v>
      </c>
      <c r="N29" s="105">
        <v>22</v>
      </c>
      <c r="O29" s="48">
        <f t="shared" si="9"/>
        <v>3022</v>
      </c>
      <c r="P29" s="104">
        <v>3000</v>
      </c>
      <c r="Q29" s="105">
        <v>22</v>
      </c>
      <c r="R29" s="48">
        <f t="shared" si="10"/>
        <v>3022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1629</v>
      </c>
      <c r="E30" s="56">
        <f>'[1]NR 2022'!H30</f>
        <v>47.9</v>
      </c>
      <c r="F30" s="48">
        <f t="shared" si="6"/>
        <v>1676.9</v>
      </c>
      <c r="G30" s="46">
        <v>1980</v>
      </c>
      <c r="H30" s="56">
        <v>258</v>
      </c>
      <c r="I30" s="49">
        <f t="shared" si="7"/>
        <v>2238</v>
      </c>
      <c r="J30" s="57">
        <v>2300</v>
      </c>
      <c r="K30" s="103">
        <f>'[1]NR 2022'!Z30</f>
        <v>258</v>
      </c>
      <c r="L30" s="59">
        <f t="shared" si="8"/>
        <v>2558</v>
      </c>
      <c r="M30" s="104">
        <v>2540</v>
      </c>
      <c r="N30" s="105">
        <v>258</v>
      </c>
      <c r="O30" s="48">
        <f t="shared" si="9"/>
        <v>2798</v>
      </c>
      <c r="P30" s="104">
        <v>2640</v>
      </c>
      <c r="Q30" s="105">
        <v>258</v>
      </c>
      <c r="R30" s="48">
        <f t="shared" si="10"/>
        <v>2898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806</v>
      </c>
      <c r="E31" s="47">
        <f>'[1]NR 2022'!H31</f>
        <v>0</v>
      </c>
      <c r="F31" s="48">
        <f t="shared" si="6"/>
        <v>806</v>
      </c>
      <c r="G31" s="46">
        <v>820</v>
      </c>
      <c r="H31" s="47">
        <f>'[1]NR 2022'!N31</f>
        <v>0</v>
      </c>
      <c r="I31" s="49">
        <f t="shared" si="7"/>
        <v>820</v>
      </c>
      <c r="J31" s="57">
        <f>'[1]NR 2022'!Y31</f>
        <v>956.8</v>
      </c>
      <c r="K31" s="58">
        <f>'[1]NR 2022'!Z31</f>
        <v>0</v>
      </c>
      <c r="L31" s="59">
        <f t="shared" si="8"/>
        <v>956.8</v>
      </c>
      <c r="M31" s="104">
        <v>830</v>
      </c>
      <c r="N31" s="104"/>
      <c r="O31" s="48">
        <f t="shared" si="9"/>
        <v>830</v>
      </c>
      <c r="P31" s="104">
        <v>830</v>
      </c>
      <c r="Q31" s="104"/>
      <c r="R31" s="48">
        <f t="shared" si="10"/>
        <v>830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26085</v>
      </c>
      <c r="E32" s="47">
        <f>'[1]NR 2022'!H32</f>
        <v>0</v>
      </c>
      <c r="F32" s="48">
        <f t="shared" si="6"/>
        <v>26085</v>
      </c>
      <c r="G32" s="46">
        <v>29367.3</v>
      </c>
      <c r="H32" s="47">
        <f>'[1]NR 2022'!N32</f>
        <v>0</v>
      </c>
      <c r="I32" s="49">
        <f t="shared" si="7"/>
        <v>29367.3</v>
      </c>
      <c r="J32" s="57">
        <f>'[1]NR 2022'!Y32</f>
        <v>32480.7</v>
      </c>
      <c r="K32" s="58">
        <f>'[1]NR 2022'!Z32</f>
        <v>0</v>
      </c>
      <c r="L32" s="59">
        <f t="shared" si="8"/>
        <v>32480.7</v>
      </c>
      <c r="M32" s="104">
        <v>34905</v>
      </c>
      <c r="N32" s="104"/>
      <c r="O32" s="48">
        <f t="shared" si="9"/>
        <v>34905</v>
      </c>
      <c r="P32" s="104">
        <v>35555</v>
      </c>
      <c r="Q32" s="104"/>
      <c r="R32" s="48">
        <f t="shared" si="10"/>
        <v>35555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26060</v>
      </c>
      <c r="E33" s="47">
        <f>'[1]NR 2022'!H33</f>
        <v>0</v>
      </c>
      <c r="F33" s="48">
        <f t="shared" si="6"/>
        <v>26060</v>
      </c>
      <c r="G33" s="46">
        <v>28957.9</v>
      </c>
      <c r="H33" s="47">
        <f>'[1]NR 2022'!N33</f>
        <v>0</v>
      </c>
      <c r="I33" s="49">
        <f t="shared" si="7"/>
        <v>28957.9</v>
      </c>
      <c r="J33" s="57">
        <f>'[1]NR 2022'!Y33</f>
        <v>32330.7</v>
      </c>
      <c r="K33" s="58">
        <f>'[1]NR 2022'!Z33</f>
        <v>0</v>
      </c>
      <c r="L33" s="59">
        <f t="shared" si="8"/>
        <v>32330.7</v>
      </c>
      <c r="M33" s="104">
        <v>34755</v>
      </c>
      <c r="N33" s="104"/>
      <c r="O33" s="48">
        <f t="shared" si="9"/>
        <v>34755</v>
      </c>
      <c r="P33" s="104">
        <v>35405</v>
      </c>
      <c r="Q33" s="104"/>
      <c r="R33" s="48">
        <f t="shared" si="10"/>
        <v>35405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25</v>
      </c>
      <c r="E34" s="47">
        <f>'[1]NR 2022'!H34</f>
        <v>0</v>
      </c>
      <c r="F34" s="48">
        <f t="shared" si="6"/>
        <v>25</v>
      </c>
      <c r="G34" s="46">
        <v>150</v>
      </c>
      <c r="H34" s="47">
        <f>'[1]NR 2022'!N34</f>
        <v>0</v>
      </c>
      <c r="I34" s="49">
        <f t="shared" si="7"/>
        <v>150</v>
      </c>
      <c r="J34" s="57">
        <f>'[1]NR 2022'!Y34</f>
        <v>150</v>
      </c>
      <c r="K34" s="58">
        <f>'[1]NR 2022'!Z34</f>
        <v>0</v>
      </c>
      <c r="L34" s="59">
        <f t="shared" si="8"/>
        <v>150</v>
      </c>
      <c r="M34" s="104">
        <v>150</v>
      </c>
      <c r="N34" s="104"/>
      <c r="O34" s="48">
        <f t="shared" si="9"/>
        <v>150</v>
      </c>
      <c r="P34" s="104">
        <v>150</v>
      </c>
      <c r="Q34" s="104"/>
      <c r="R34" s="48">
        <f t="shared" si="10"/>
        <v>150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8737</v>
      </c>
      <c r="E35" s="47">
        <f>'[1]NR 2022'!H35</f>
        <v>0</v>
      </c>
      <c r="F35" s="48">
        <f t="shared" si="6"/>
        <v>8737</v>
      </c>
      <c r="G35" s="46">
        <v>9881.7000000000007</v>
      </c>
      <c r="H35" s="47">
        <f>'[1]NR 2022'!N35</f>
        <v>0</v>
      </c>
      <c r="I35" s="49">
        <f t="shared" si="7"/>
        <v>9881.7000000000007</v>
      </c>
      <c r="J35" s="57">
        <f>'[1]NR 2022'!Y35</f>
        <v>10805</v>
      </c>
      <c r="K35" s="58">
        <f>'[1]NR 2022'!Z35</f>
        <v>0</v>
      </c>
      <c r="L35" s="59">
        <f t="shared" si="8"/>
        <v>10805</v>
      </c>
      <c r="M35" s="104">
        <v>11885</v>
      </c>
      <c r="N35" s="104"/>
      <c r="O35" s="48">
        <f t="shared" si="9"/>
        <v>11885</v>
      </c>
      <c r="P35" s="104">
        <v>12170</v>
      </c>
      <c r="Q35" s="104"/>
      <c r="R35" s="48">
        <f t="shared" si="10"/>
        <v>12170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>
        <v>0</v>
      </c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771</v>
      </c>
      <c r="E37" s="47">
        <f>'[1]NR 2022'!H37</f>
        <v>0</v>
      </c>
      <c r="F37" s="48">
        <f t="shared" si="6"/>
        <v>771</v>
      </c>
      <c r="G37" s="46">
        <v>1412.8</v>
      </c>
      <c r="H37" s="47">
        <f>'[1]NR 2022'!N37</f>
        <v>0</v>
      </c>
      <c r="I37" s="49">
        <f t="shared" si="7"/>
        <v>1412.8</v>
      </c>
      <c r="J37" s="57">
        <v>1396.6</v>
      </c>
      <c r="K37" s="58">
        <f>'[1]NR 2022'!Z37</f>
        <v>0</v>
      </c>
      <c r="L37" s="59">
        <f t="shared" si="8"/>
        <v>1396.6</v>
      </c>
      <c r="M37" s="104">
        <v>1389.8</v>
      </c>
      <c r="N37" s="104"/>
      <c r="O37" s="48">
        <f t="shared" si="9"/>
        <v>1389.8</v>
      </c>
      <c r="P37" s="104">
        <v>1297.5</v>
      </c>
      <c r="Q37" s="104"/>
      <c r="R37" s="48">
        <f t="shared" si="10"/>
        <v>1297.5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1662.9</v>
      </c>
      <c r="E38" s="47">
        <f>'[1]NR 2022'!H38</f>
        <v>0</v>
      </c>
      <c r="F38" s="72">
        <f t="shared" si="6"/>
        <v>1662.9</v>
      </c>
      <c r="G38" s="46">
        <v>427.9</v>
      </c>
      <c r="H38" s="47">
        <f>'[1]NR 2022'!N38</f>
        <v>0</v>
      </c>
      <c r="I38" s="73">
        <f t="shared" si="7"/>
        <v>427.9</v>
      </c>
      <c r="J38" s="57">
        <v>193.8</v>
      </c>
      <c r="K38" s="58">
        <f>'[1]NR 2022'!Z38</f>
        <v>0</v>
      </c>
      <c r="L38" s="59">
        <f t="shared" si="8"/>
        <v>193.8</v>
      </c>
      <c r="M38" s="109">
        <v>210.6</v>
      </c>
      <c r="N38" s="109"/>
      <c r="O38" s="72">
        <f t="shared" si="9"/>
        <v>210.6</v>
      </c>
      <c r="P38" s="109">
        <v>238.9</v>
      </c>
      <c r="Q38" s="109"/>
      <c r="R38" s="72">
        <f t="shared" si="10"/>
        <v>238.9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41687.9</v>
      </c>
      <c r="E39" s="111">
        <f>SUM(E28:E32)+SUM(E35:E38)</f>
        <v>55.4</v>
      </c>
      <c r="F39" s="112">
        <f>SUM(F35:F38)+SUM(F28:F32)</f>
        <v>41743.300000000003</v>
      </c>
      <c r="G39" s="111">
        <f>SUM(G28:G32)+SUM(G35:G38)</f>
        <v>47349.8</v>
      </c>
      <c r="H39" s="111">
        <f>SUM(H28:H32)+SUM(H35:H38)</f>
        <v>280</v>
      </c>
      <c r="I39" s="113">
        <f>SUM(I35:I38)+SUM(I28:I32)</f>
        <v>47629.8</v>
      </c>
      <c r="J39" s="114">
        <f>SUM(J28:J32)+SUM(J35:J38)</f>
        <v>51362.9</v>
      </c>
      <c r="K39" s="115">
        <f>SUM(K28:K32)+SUM(K35:K38)</f>
        <v>280</v>
      </c>
      <c r="L39" s="114">
        <f>SUM(L35:L38)+SUM(L28:L32)</f>
        <v>51642.9</v>
      </c>
      <c r="M39" s="111">
        <f>SUM(M28:M32)+SUM(M35:M38)</f>
        <v>55260.4</v>
      </c>
      <c r="N39" s="111">
        <f>SUM(N28:N32)+SUM(N35:N38)</f>
        <v>280</v>
      </c>
      <c r="O39" s="112">
        <f>SUM(O35:O38)+SUM(O28:O32)</f>
        <v>55540.4</v>
      </c>
      <c r="P39" s="111">
        <f>SUM(P28:P32)+SUM(P35:P38)</f>
        <v>56295.4</v>
      </c>
      <c r="Q39" s="111">
        <f>SUM(Q28:Q32)+SUM(Q35:Q38)</f>
        <v>280</v>
      </c>
      <c r="R39" s="112">
        <f>SUM(R35:R38)+SUM(R28:R32)</f>
        <v>56575.4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-583.19999999999709</v>
      </c>
      <c r="E40" s="118">
        <f t="shared" si="11"/>
        <v>182.6</v>
      </c>
      <c r="F40" s="119">
        <v>245.4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-3664.6</v>
      </c>
      <c r="G41" s="124"/>
      <c r="H41" s="127"/>
      <c r="I41" s="128">
        <f>I40-G16</f>
        <v>-4040.3</v>
      </c>
      <c r="J41" s="129"/>
      <c r="K41" s="127"/>
      <c r="L41" s="126">
        <f>L40-J16</f>
        <v>-4470</v>
      </c>
      <c r="M41" s="130"/>
      <c r="N41" s="127"/>
      <c r="O41" s="126">
        <f>O40-M16</f>
        <v>-4750</v>
      </c>
      <c r="P41" s="124"/>
      <c r="Q41" s="127"/>
      <c r="R41" s="126">
        <f>R40-P16</f>
        <v>-4850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304.10000000000002</v>
      </c>
      <c r="E44" s="134"/>
      <c r="F44" s="140"/>
      <c r="G44" s="142">
        <v>321.89999999999998</v>
      </c>
      <c r="H44" s="143"/>
      <c r="I44" s="143"/>
      <c r="J44" s="142">
        <v>321.89999999999998</v>
      </c>
      <c r="K44" s="143"/>
      <c r="L44" s="143"/>
      <c r="M44" s="142">
        <v>321.89999999999998</v>
      </c>
      <c r="N44" s="3"/>
      <c r="O44" s="3"/>
      <c r="P44" s="142">
        <v>321.89999999999998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v>3748.1</v>
      </c>
      <c r="E50" s="134"/>
      <c r="F50" s="3"/>
      <c r="G50" s="156">
        <v>2415.6999999999998</v>
      </c>
      <c r="H50" s="3"/>
      <c r="I50" s="3"/>
      <c r="J50" s="156">
        <v>2818.6</v>
      </c>
      <c r="K50" s="3"/>
      <c r="L50" s="157"/>
      <c r="M50" s="156">
        <v>3035.6</v>
      </c>
      <c r="N50" s="157"/>
      <c r="O50" s="157"/>
      <c r="P50" s="156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1141.3</v>
      </c>
      <c r="E51" s="134"/>
      <c r="F51" s="3"/>
      <c r="G51" s="156">
        <v>447.2</v>
      </c>
      <c r="H51" s="3"/>
      <c r="I51" s="3"/>
      <c r="J51" s="156">
        <v>607.20000000000005</v>
      </c>
      <c r="K51" s="3"/>
      <c r="L51" s="157"/>
      <c r="M51" s="156">
        <v>610.20000000000005</v>
      </c>
      <c r="N51" s="157"/>
      <c r="O51" s="157"/>
      <c r="P51" s="156">
        <v>612.20000000000005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1421</v>
      </c>
      <c r="E52" s="134"/>
      <c r="F52" s="3"/>
      <c r="G52" s="156">
        <v>1613.6</v>
      </c>
      <c r="H52" s="3"/>
      <c r="I52" s="3"/>
      <c r="J52" s="156">
        <v>1706.8</v>
      </c>
      <c r="K52" s="3"/>
      <c r="L52" s="157"/>
      <c r="M52" s="156">
        <v>1897.8</v>
      </c>
      <c r="N52" s="157"/>
      <c r="O52" s="157"/>
      <c r="P52" s="156">
        <v>2088.8000000000002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253.5</v>
      </c>
      <c r="E53" s="134"/>
      <c r="F53" s="3"/>
      <c r="G53" s="156">
        <v>242.6</v>
      </c>
      <c r="H53" s="3"/>
      <c r="I53" s="3"/>
      <c r="J53" s="156">
        <v>287.60000000000002</v>
      </c>
      <c r="K53" s="3"/>
      <c r="L53" s="157"/>
      <c r="M53" s="156">
        <v>227.6</v>
      </c>
      <c r="N53" s="157"/>
      <c r="O53" s="157"/>
      <c r="P53" s="156">
        <v>250.6</v>
      </c>
      <c r="Q53" s="3"/>
      <c r="R53" s="3"/>
      <c r="S53" s="3"/>
    </row>
    <row r="54" spans="1:19" x14ac:dyDescent="0.25">
      <c r="A54" s="1"/>
      <c r="B54" s="147"/>
      <c r="C54" s="158" t="s">
        <v>87</v>
      </c>
      <c r="D54" s="155">
        <v>932.3</v>
      </c>
      <c r="E54" s="134"/>
      <c r="F54" s="3"/>
      <c r="G54" s="156">
        <v>112.3</v>
      </c>
      <c r="H54" s="3"/>
      <c r="I54" s="3"/>
      <c r="J54" s="156">
        <v>217</v>
      </c>
      <c r="K54" s="3"/>
      <c r="L54" s="157"/>
      <c r="M54" s="156">
        <v>300</v>
      </c>
      <c r="N54" s="157"/>
      <c r="O54" s="157"/>
      <c r="P54" s="156">
        <v>280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9">
        <v>55.1</v>
      </c>
      <c r="E57" s="134"/>
      <c r="F57" s="140"/>
      <c r="G57" s="159">
        <v>56.1</v>
      </c>
      <c r="H57" s="134"/>
      <c r="I57" s="140"/>
      <c r="J57" s="159">
        <v>57.1</v>
      </c>
      <c r="K57" s="140"/>
      <c r="L57" s="3"/>
      <c r="M57" s="159">
        <v>58.1</v>
      </c>
      <c r="N57" s="3"/>
      <c r="O57" s="3"/>
      <c r="P57" s="159">
        <v>59.1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90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6"/>
      <c r="S60" s="3"/>
    </row>
    <row r="61" spans="1:19" x14ac:dyDescent="0.25">
      <c r="A61" s="1"/>
      <c r="B61" s="167" t="s">
        <v>91</v>
      </c>
      <c r="C61" s="168"/>
      <c r="D61" s="168"/>
      <c r="E61" s="168"/>
      <c r="F61" s="168"/>
      <c r="G61" s="168"/>
      <c r="H61" s="168"/>
      <c r="I61" s="168"/>
      <c r="J61" s="168"/>
      <c r="K61" s="168"/>
      <c r="L61" s="136" t="s">
        <v>92</v>
      </c>
      <c r="M61" s="136" t="s">
        <v>92</v>
      </c>
      <c r="N61" s="136"/>
      <c r="O61" s="136"/>
      <c r="P61" s="136"/>
      <c r="Q61" s="136"/>
      <c r="R61" s="166"/>
      <c r="S61" s="3"/>
    </row>
    <row r="62" spans="1:19" x14ac:dyDescent="0.25">
      <c r="A62" s="1"/>
      <c r="B62" s="167" t="s">
        <v>93</v>
      </c>
      <c r="C62" s="168"/>
      <c r="D62" s="168"/>
      <c r="E62" s="168"/>
      <c r="F62" s="168"/>
      <c r="G62" s="168"/>
      <c r="H62" s="168"/>
      <c r="I62" s="168"/>
      <c r="J62" s="168"/>
      <c r="K62" s="168"/>
      <c r="L62" s="136"/>
      <c r="M62" s="136"/>
      <c r="N62" s="136"/>
      <c r="O62" s="136"/>
      <c r="P62" s="136"/>
      <c r="Q62" s="136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6"/>
      <c r="M63" s="136"/>
      <c r="N63" s="136"/>
      <c r="O63" s="136"/>
      <c r="P63" s="136"/>
      <c r="Q63" s="136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6"/>
      <c r="M64" s="136"/>
      <c r="N64" s="136"/>
      <c r="O64" s="136"/>
      <c r="P64" s="136"/>
      <c r="Q64" s="136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6"/>
      <c r="M65" s="136"/>
      <c r="N65" s="136"/>
      <c r="O65" s="136"/>
      <c r="P65" s="136"/>
      <c r="Q65" s="136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6"/>
      <c r="M66" s="136"/>
      <c r="N66" s="136"/>
      <c r="O66" s="136"/>
      <c r="P66" s="136"/>
      <c r="Q66" s="136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6"/>
      <c r="M67" s="136"/>
      <c r="N67" s="136"/>
      <c r="O67" s="136"/>
      <c r="P67" s="136"/>
      <c r="Q67" s="136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6"/>
      <c r="M68" s="136"/>
      <c r="N68" s="136"/>
      <c r="O68" s="136"/>
      <c r="P68" s="136"/>
      <c r="Q68" s="136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1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94</v>
      </c>
      <c r="C72" s="184">
        <v>44502</v>
      </c>
      <c r="D72" s="171"/>
      <c r="E72" s="183"/>
      <c r="F72" s="183" t="s">
        <v>95</v>
      </c>
      <c r="G72" s="185" t="s">
        <v>96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97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12.ZŠ</vt:lpstr>
      <vt:lpstr>'12.ZŠ'!Oblast_tisku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2021-12-20T12:05:45Z</dcterms:created>
  <dcterms:modified xsi:type="dcterms:W3CDTF">2021-12-20T12:05:46Z</dcterms:modified>
</cp:coreProperties>
</file>