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4220" windowHeight="7560"/>
  </bookViews>
  <sheets>
    <sheet name="2013" sheetId="1" r:id="rId1"/>
    <sheet name="List3" sheetId="3" r:id="rId2"/>
  </sheets>
  <calcPr calcId="145621"/>
</workbook>
</file>

<file path=xl/calcChain.xml><?xml version="1.0" encoding="utf-8"?>
<calcChain xmlns="http://schemas.openxmlformats.org/spreadsheetml/2006/main">
  <c r="F10" i="1" l="1"/>
  <c r="E28" i="1" l="1"/>
  <c r="F28" i="1" s="1"/>
  <c r="E21" i="1"/>
  <c r="F21" i="1" s="1"/>
  <c r="D22" i="1"/>
  <c r="E30" i="1"/>
  <c r="D30" i="1"/>
  <c r="C30" i="1"/>
  <c r="C22" i="1"/>
  <c r="D19" i="1"/>
  <c r="D18" i="1" s="1"/>
  <c r="E19" i="1"/>
  <c r="F19" i="1" s="1"/>
  <c r="D20" i="1"/>
  <c r="E20" i="1"/>
  <c r="F20" i="1" s="1"/>
  <c r="C27" i="1"/>
  <c r="C20" i="1"/>
  <c r="C18" i="1" s="1"/>
  <c r="C19" i="1"/>
  <c r="E9" i="1"/>
  <c r="F9" i="1" s="1"/>
  <c r="D10" i="1"/>
  <c r="C10" i="1"/>
  <c r="D5" i="1"/>
  <c r="F5" i="1" s="1"/>
  <c r="C5" i="1"/>
  <c r="D27" i="1"/>
  <c r="D31" i="1" s="1"/>
  <c r="F29" i="1"/>
  <c r="F8" i="1"/>
  <c r="F30" i="1"/>
  <c r="F12" i="1"/>
  <c r="F6" i="1"/>
  <c r="F7" i="1"/>
  <c r="E13" i="1"/>
  <c r="E11" i="1"/>
  <c r="F11" i="1" s="1"/>
  <c r="E22" i="1" l="1"/>
  <c r="F22" i="1" s="1"/>
  <c r="E27" i="1"/>
  <c r="E31" i="1" s="1"/>
  <c r="D23" i="1"/>
  <c r="D33" i="1" s="1"/>
  <c r="C31" i="1"/>
  <c r="E18" i="1"/>
  <c r="C23" i="1"/>
  <c r="C33" i="1" s="1"/>
  <c r="C13" i="1"/>
  <c r="D13" i="1"/>
  <c r="F18" i="1" l="1"/>
  <c r="E23" i="1"/>
  <c r="E33" i="1" s="1"/>
  <c r="F27" i="1"/>
</calcChain>
</file>

<file path=xl/sharedStrings.xml><?xml version="1.0" encoding="utf-8"?>
<sst xmlns="http://schemas.openxmlformats.org/spreadsheetml/2006/main" count="43" uniqueCount="32">
  <si>
    <t>v tis. Kč</t>
  </si>
  <si>
    <t>č.ř.</t>
  </si>
  <si>
    <t>Druhové třídění</t>
  </si>
  <si>
    <t>Celkové příjmy</t>
  </si>
  <si>
    <t>třída 1 - daňové příjmy</t>
  </si>
  <si>
    <t>třída 2 - nedaňové příjmy</t>
  </si>
  <si>
    <t>třída 3 - kapitálové příjmy</t>
  </si>
  <si>
    <t>třída 4 - přijaté dotace</t>
  </si>
  <si>
    <t>Celkové výdaje</t>
  </si>
  <si>
    <t>třída 5 - běžné výdaje</t>
  </si>
  <si>
    <t>třída 6 - kapitálové výdaje</t>
  </si>
  <si>
    <t>Výsledek hospodaření</t>
  </si>
  <si>
    <t>Provozní rozpočet</t>
  </si>
  <si>
    <t>Běžné příjmy</t>
  </si>
  <si>
    <t>z toho daňové příjmy</t>
  </si>
  <si>
    <t xml:space="preserve">          nedaňové příjmy</t>
  </si>
  <si>
    <t xml:space="preserve">          provozní dotace</t>
  </si>
  <si>
    <t>Běžné výdaje</t>
  </si>
  <si>
    <t>Provozní přebytek</t>
  </si>
  <si>
    <t>Kapitálový rozpočet</t>
  </si>
  <si>
    <t>Kapitálové příjmy</t>
  </si>
  <si>
    <t>z toho příjmy z prodeje majetku</t>
  </si>
  <si>
    <t xml:space="preserve">          kapitálové dotace</t>
  </si>
  <si>
    <t>Kapitálové výdaje</t>
  </si>
  <si>
    <t xml:space="preserve"> </t>
  </si>
  <si>
    <t>% plnění rozpočtu</t>
  </si>
  <si>
    <t>Financování</t>
  </si>
  <si>
    <t>Kapitálový přebytek</t>
  </si>
  <si>
    <t>Hospodaření Statutárního města Chomutova za rok 2013</t>
  </si>
  <si>
    <t>Schválený rozpočet 2013</t>
  </si>
  <si>
    <t>Upravený rozpočet 2013</t>
  </si>
  <si>
    <t>Skutečnost hospodaření k 31.12.2013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</si>
</sst>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8D200"/>
        <bgColor indexed="64"/>
      </patternFill>
    </fill>
    <fill>
      <patternFill patternType="solid">
        <fgColor rgb="FF5186AA"/>
        <bgColor indexed="64"/>
      </patternFill>
    </fill>
    <fill>
      <patternFill patternType="solid">
        <fgColor rgb="FFF29400"/>
        <bgColor indexed="64"/>
      </patternFill>
    </fill>
    <fill>
      <patternFill patternType="solid">
        <fgColor rgb="FFB6D5E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0" xfId="0" applyFont="1" applyAlignment="1">
      <alignment horizontal="left" indent="1"/>
    </xf>
    <xf numFmtId="0" fontId="1" fillId="0" borderId="3" xfId="0" applyFont="1" applyBorder="1"/>
    <xf numFmtId="0" fontId="1" fillId="0" borderId="4" xfId="0" applyFont="1" applyBorder="1" applyAlignment="1">
      <alignment horizontal="left" indent="1"/>
    </xf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left" indent="2"/>
    </xf>
    <xf numFmtId="0" fontId="2" fillId="0" borderId="7" xfId="0" applyFont="1" applyBorder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" xfId="0" applyFont="1" applyBorder="1" applyAlignment="1">
      <alignment horizontal="left" indent="1"/>
    </xf>
    <xf numFmtId="0" fontId="2" fillId="0" borderId="3" xfId="0" applyFont="1" applyBorder="1" applyAlignment="1">
      <alignment horizontal="left" indent="1"/>
    </xf>
    <xf numFmtId="4" fontId="2" fillId="0" borderId="6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horizontal="right"/>
    </xf>
    <xf numFmtId="4" fontId="2" fillId="0" borderId="11" xfId="0" applyNumberFormat="1" applyFont="1" applyBorder="1" applyAlignment="1">
      <alignment horizontal="right"/>
    </xf>
    <xf numFmtId="4" fontId="2" fillId="0" borderId="5" xfId="0" applyNumberFormat="1" applyFont="1" applyBorder="1" applyAlignment="1">
      <alignment horizontal="right"/>
    </xf>
    <xf numFmtId="4" fontId="1" fillId="0" borderId="3" xfId="0" applyNumberFormat="1" applyFont="1" applyBorder="1" applyAlignment="1">
      <alignment horizontal="right"/>
    </xf>
    <xf numFmtId="4" fontId="2" fillId="0" borderId="12" xfId="0" applyNumberFormat="1" applyFont="1" applyBorder="1" applyAlignment="1">
      <alignment horizontal="right"/>
    </xf>
    <xf numFmtId="4" fontId="2" fillId="0" borderId="13" xfId="0" applyNumberFormat="1" applyFont="1" applyBorder="1" applyAlignment="1">
      <alignment horizontal="right"/>
    </xf>
    <xf numFmtId="0" fontId="2" fillId="0" borderId="12" xfId="0" applyFont="1" applyBorder="1" applyAlignment="1">
      <alignment horizontal="left" indent="1"/>
    </xf>
    <xf numFmtId="0" fontId="2" fillId="0" borderId="13" xfId="0" applyFont="1" applyBorder="1" applyAlignment="1">
      <alignment horizontal="left" indent="1"/>
    </xf>
    <xf numFmtId="4" fontId="1" fillId="0" borderId="14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0" fillId="0" borderId="0" xfId="0" applyBorder="1"/>
    <xf numFmtId="4" fontId="2" fillId="0" borderId="15" xfId="0" applyNumberFormat="1" applyFont="1" applyBorder="1" applyAlignment="1">
      <alignment horizontal="right"/>
    </xf>
    <xf numFmtId="4" fontId="1" fillId="0" borderId="15" xfId="0" applyNumberFormat="1" applyFont="1" applyBorder="1" applyAlignment="1">
      <alignment horizontal="right"/>
    </xf>
    <xf numFmtId="4" fontId="2" fillId="0" borderId="16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164" fontId="2" fillId="0" borderId="5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164" fontId="2" fillId="0" borderId="8" xfId="0" applyNumberFormat="1" applyFont="1" applyBorder="1" applyAlignment="1">
      <alignment horizontal="right"/>
    </xf>
    <xf numFmtId="164" fontId="2" fillId="0" borderId="9" xfId="0" applyNumberFormat="1" applyFont="1" applyBorder="1" applyAlignment="1">
      <alignment horizontal="right"/>
    </xf>
    <xf numFmtId="164" fontId="2" fillId="0" borderId="17" xfId="0" applyNumberFormat="1" applyFont="1" applyBorder="1" applyAlignment="1">
      <alignment horizontal="right"/>
    </xf>
    <xf numFmtId="164" fontId="1" fillId="0" borderId="14" xfId="0" applyNumberFormat="1" applyFont="1" applyBorder="1" applyAlignment="1">
      <alignment horizontal="right"/>
    </xf>
    <xf numFmtId="164" fontId="2" fillId="0" borderId="11" xfId="0" applyNumberFormat="1" applyFont="1" applyBorder="1" applyAlignment="1">
      <alignment horizontal="right"/>
    </xf>
    <xf numFmtId="164" fontId="1" fillId="0" borderId="11" xfId="0" applyNumberFormat="1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0" fontId="2" fillId="0" borderId="17" xfId="0" applyFont="1" applyBorder="1"/>
    <xf numFmtId="0" fontId="2" fillId="0" borderId="18" xfId="0" applyFont="1" applyBorder="1" applyAlignment="1">
      <alignment horizontal="left" indent="1"/>
    </xf>
    <xf numFmtId="4" fontId="2" fillId="0" borderId="19" xfId="0" applyNumberFormat="1" applyFont="1" applyBorder="1" applyAlignment="1">
      <alignment horizontal="right"/>
    </xf>
    <xf numFmtId="4" fontId="2" fillId="0" borderId="2" xfId="0" applyNumberFormat="1" applyFont="1" applyBorder="1" applyAlignment="1">
      <alignment horizontal="right"/>
    </xf>
    <xf numFmtId="0" fontId="6" fillId="0" borderId="0" xfId="0" applyFont="1"/>
    <xf numFmtId="0" fontId="1" fillId="2" borderId="3" xfId="0" applyFont="1" applyFill="1" applyBorder="1"/>
    <xf numFmtId="0" fontId="1" fillId="2" borderId="4" xfId="0" applyFont="1" applyFill="1" applyBorder="1" applyAlignment="1">
      <alignment horizontal="left" indent="1"/>
    </xf>
    <xf numFmtId="4" fontId="1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4" fontId="0" fillId="0" borderId="0" xfId="0" applyNumberFormat="1"/>
    <xf numFmtId="0" fontId="7" fillId="4" borderId="3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 wrapText="1"/>
    </xf>
    <xf numFmtId="2" fontId="7" fillId="4" borderId="1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right"/>
    </xf>
    <xf numFmtId="0" fontId="7" fillId="4" borderId="6" xfId="0" applyFont="1" applyFill="1" applyBorder="1" applyAlignment="1">
      <alignment horizontal="left" indent="1"/>
    </xf>
    <xf numFmtId="4" fontId="7" fillId="4" borderId="1" xfId="0" applyNumberFormat="1" applyFont="1" applyFill="1" applyBorder="1" applyAlignment="1">
      <alignment horizontal="right"/>
    </xf>
    <xf numFmtId="2" fontId="7" fillId="4" borderId="6" xfId="0" applyNumberFormat="1" applyFont="1" applyFill="1" applyBorder="1"/>
    <xf numFmtId="0" fontId="7" fillId="4" borderId="3" xfId="0" applyFont="1" applyFill="1" applyBorder="1"/>
    <xf numFmtId="0" fontId="7" fillId="4" borderId="4" xfId="0" applyFont="1" applyFill="1" applyBorder="1" applyAlignment="1">
      <alignment horizontal="left" indent="1"/>
    </xf>
    <xf numFmtId="0" fontId="7" fillId="4" borderId="15" xfId="0" applyFont="1" applyFill="1" applyBorder="1"/>
    <xf numFmtId="4" fontId="7" fillId="4" borderId="11" xfId="0" applyNumberFormat="1" applyFont="1" applyFill="1" applyBorder="1"/>
    <xf numFmtId="0" fontId="7" fillId="4" borderId="11" xfId="0" applyFont="1" applyFill="1" applyBorder="1"/>
    <xf numFmtId="0" fontId="7" fillId="4" borderId="11" xfId="0" applyFont="1" applyFill="1" applyBorder="1" applyAlignment="1">
      <alignment horizontal="left" indent="1"/>
    </xf>
    <xf numFmtId="4" fontId="7" fillId="4" borderId="11" xfId="0" applyNumberFormat="1" applyFont="1" applyFill="1" applyBorder="1" applyAlignment="1">
      <alignment horizontal="right"/>
    </xf>
    <xf numFmtId="2" fontId="7" fillId="4" borderId="3" xfId="0" applyNumberFormat="1" applyFont="1" applyFill="1" applyBorder="1"/>
    <xf numFmtId="0" fontId="1" fillId="6" borderId="3" xfId="0" applyFont="1" applyFill="1" applyBorder="1" applyAlignment="1">
      <alignment horizontal="right"/>
    </xf>
    <xf numFmtId="0" fontId="1" fillId="6" borderId="11" xfId="0" applyFont="1" applyFill="1" applyBorder="1" applyAlignment="1">
      <alignment horizontal="left" indent="1"/>
    </xf>
    <xf numFmtId="4" fontId="1" fillId="6" borderId="15" xfId="0" applyNumberFormat="1" applyFont="1" applyFill="1" applyBorder="1" applyAlignment="1">
      <alignment horizontal="right"/>
    </xf>
    <xf numFmtId="2" fontId="1" fillId="6" borderId="3" xfId="0" applyNumberFormat="1" applyFont="1" applyFill="1" applyBorder="1" applyAlignment="1">
      <alignment horizontal="right"/>
    </xf>
    <xf numFmtId="0" fontId="1" fillId="6" borderId="3" xfId="0" applyFont="1" applyFill="1" applyBorder="1"/>
    <xf numFmtId="0" fontId="1" fillId="6" borderId="4" xfId="0" applyFont="1" applyFill="1" applyBorder="1" applyAlignment="1">
      <alignment horizontal="left" indent="1"/>
    </xf>
    <xf numFmtId="4" fontId="1" fillId="6" borderId="1" xfId="0" applyNumberFormat="1" applyFont="1" applyFill="1" applyBorder="1" applyAlignment="1">
      <alignment horizontal="right"/>
    </xf>
    <xf numFmtId="2" fontId="2" fillId="6" borderId="1" xfId="0" applyNumberFormat="1" applyFont="1" applyFill="1" applyBorder="1" applyAlignment="1">
      <alignment horizontal="right"/>
    </xf>
    <xf numFmtId="4" fontId="8" fillId="5" borderId="1" xfId="0" applyNumberFormat="1" applyFont="1" applyFill="1" applyBorder="1" applyAlignment="1">
      <alignment horizontal="right"/>
    </xf>
    <xf numFmtId="4" fontId="1" fillId="3" borderId="1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4" borderId="15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2" fontId="2" fillId="0" borderId="0" xfId="0" applyNumberFormat="1" applyFont="1"/>
    <xf numFmtId="4" fontId="2" fillId="0" borderId="0" xfId="0" applyNumberFormat="1" applyFont="1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C8D200"/>
      <color rgb="FFF29400"/>
      <color rgb="FFB6D5E9"/>
      <color rgb="FF5186A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tabSelected="1" workbookViewId="0">
      <selection sqref="A1:F1"/>
    </sheetView>
  </sheetViews>
  <sheetFormatPr defaultColWidth="0" defaultRowHeight="12.75" zeroHeight="1" x14ac:dyDescent="0.2"/>
  <cols>
    <col min="1" max="1" width="4" customWidth="1"/>
    <col min="2" max="2" width="29.28515625" bestFit="1" customWidth="1"/>
    <col min="3" max="3" width="12" customWidth="1"/>
    <col min="4" max="4" width="11.7109375" bestFit="1" customWidth="1"/>
    <col min="5" max="5" width="12.5703125" customWidth="1"/>
    <col min="6" max="6" width="9.140625" customWidth="1"/>
    <col min="7" max="7" width="1" customWidth="1"/>
    <col min="12" max="16384" width="9.140625" hidden="1"/>
  </cols>
  <sheetData>
    <row r="1" spans="1:6" ht="15.75" x14ac:dyDescent="0.25">
      <c r="A1" s="80" t="s">
        <v>28</v>
      </c>
      <c r="B1" s="80"/>
      <c r="C1" s="80"/>
      <c r="D1" s="80"/>
      <c r="E1" s="80"/>
      <c r="F1" s="80"/>
    </row>
    <row r="2" spans="1:6" ht="15" x14ac:dyDescent="0.2">
      <c r="A2" s="81" t="s">
        <v>0</v>
      </c>
      <c r="B2" s="81"/>
      <c r="C2" s="81"/>
      <c r="D2" s="81"/>
      <c r="E2" s="81"/>
      <c r="F2" s="81"/>
    </row>
    <row r="3" spans="1:6" ht="13.5" thickBot="1" x14ac:dyDescent="0.25">
      <c r="A3" s="1" t="s">
        <v>24</v>
      </c>
      <c r="B3" s="1"/>
      <c r="C3" s="1"/>
      <c r="D3" s="1"/>
      <c r="E3" s="1"/>
      <c r="F3" s="1"/>
    </row>
    <row r="4" spans="1:6" ht="39" thickBot="1" x14ac:dyDescent="0.25">
      <c r="A4" s="53" t="s">
        <v>1</v>
      </c>
      <c r="B4" s="54" t="s">
        <v>2</v>
      </c>
      <c r="C4" s="55" t="s">
        <v>29</v>
      </c>
      <c r="D4" s="55" t="s">
        <v>30</v>
      </c>
      <c r="E4" s="55" t="s">
        <v>31</v>
      </c>
      <c r="F4" s="56" t="s">
        <v>25</v>
      </c>
    </row>
    <row r="5" spans="1:6" ht="13.5" thickBot="1" x14ac:dyDescent="0.25">
      <c r="A5" s="69">
        <v>1</v>
      </c>
      <c r="B5" s="70" t="s">
        <v>3</v>
      </c>
      <c r="C5" s="71">
        <f>SUM(C6:C9)</f>
        <v>1254137</v>
      </c>
      <c r="D5" s="71">
        <f>SUM(D6:D9)</f>
        <v>1162922.1000000001</v>
      </c>
      <c r="E5" s="71">
        <v>1203481.99</v>
      </c>
      <c r="F5" s="72">
        <f>E5/D5*100</f>
        <v>103.48775640259996</v>
      </c>
    </row>
    <row r="6" spans="1:6" ht="13.5" thickBot="1" x14ac:dyDescent="0.25">
      <c r="A6" s="2">
        <v>2</v>
      </c>
      <c r="B6" s="8" t="s">
        <v>4</v>
      </c>
      <c r="C6" s="16">
        <v>581260</v>
      </c>
      <c r="D6" s="16">
        <v>588523</v>
      </c>
      <c r="E6" s="31">
        <v>623034.16</v>
      </c>
      <c r="F6" s="32">
        <f t="shared" ref="F6:F12" si="0">E6/D6*100</f>
        <v>105.86402910336554</v>
      </c>
    </row>
    <row r="7" spans="1:6" ht="13.5" thickBot="1" x14ac:dyDescent="0.25">
      <c r="A7" s="2">
        <v>3</v>
      </c>
      <c r="B7" s="8" t="s">
        <v>5</v>
      </c>
      <c r="C7" s="16">
        <v>616500</v>
      </c>
      <c r="D7" s="16">
        <v>77585</v>
      </c>
      <c r="E7" s="31">
        <v>76736.240000000005</v>
      </c>
      <c r="F7" s="32">
        <f t="shared" si="0"/>
        <v>98.906025649287884</v>
      </c>
    </row>
    <row r="8" spans="1:6" ht="13.5" thickBot="1" x14ac:dyDescent="0.25">
      <c r="A8" s="2">
        <v>4</v>
      </c>
      <c r="B8" s="8" t="s">
        <v>6</v>
      </c>
      <c r="C8" s="16">
        <v>14850</v>
      </c>
      <c r="D8" s="16">
        <v>17350</v>
      </c>
      <c r="E8" s="31">
        <v>22507.66</v>
      </c>
      <c r="F8" s="32">
        <f t="shared" si="0"/>
        <v>129.7271469740634</v>
      </c>
    </row>
    <row r="9" spans="1:6" ht="13.5" thickBot="1" x14ac:dyDescent="0.25">
      <c r="A9" s="3">
        <v>5</v>
      </c>
      <c r="B9" s="9" t="s">
        <v>7</v>
      </c>
      <c r="C9" s="17">
        <v>41527</v>
      </c>
      <c r="D9" s="17">
        <v>479464.1</v>
      </c>
      <c r="E9" s="41">
        <f>E5-E6-E7-E8</f>
        <v>481203.93</v>
      </c>
      <c r="F9" s="32">
        <f t="shared" si="0"/>
        <v>100.36286971224749</v>
      </c>
    </row>
    <row r="10" spans="1:6" ht="13.5" thickBot="1" x14ac:dyDescent="0.25">
      <c r="A10" s="69">
        <v>6</v>
      </c>
      <c r="B10" s="70" t="s">
        <v>8</v>
      </c>
      <c r="C10" s="71">
        <f>SUM(C11:C12)</f>
        <v>1019247</v>
      </c>
      <c r="D10" s="71">
        <f>SUM(D11:D12)</f>
        <v>1221216.1000000001</v>
      </c>
      <c r="E10" s="71">
        <v>779458.66</v>
      </c>
      <c r="F10" s="72">
        <f>E10/D10*100</f>
        <v>63.826431701973142</v>
      </c>
    </row>
    <row r="11" spans="1:6" ht="13.5" thickBot="1" x14ac:dyDescent="0.25">
      <c r="A11" s="2">
        <v>7</v>
      </c>
      <c r="B11" s="8" t="s">
        <v>9</v>
      </c>
      <c r="C11" s="18">
        <v>778490</v>
      </c>
      <c r="D11" s="18">
        <v>927159.1</v>
      </c>
      <c r="E11" s="31">
        <f>E10-E12</f>
        <v>643967.29</v>
      </c>
      <c r="F11" s="32">
        <f t="shared" si="0"/>
        <v>69.455963922481061</v>
      </c>
    </row>
    <row r="12" spans="1:6" ht="13.5" thickBot="1" x14ac:dyDescent="0.25">
      <c r="A12" s="7">
        <v>8</v>
      </c>
      <c r="B12" s="10" t="s">
        <v>10</v>
      </c>
      <c r="C12" s="19">
        <v>240757</v>
      </c>
      <c r="D12" s="19">
        <v>294057</v>
      </c>
      <c r="E12" s="19">
        <v>135491.37</v>
      </c>
      <c r="F12" s="33">
        <f t="shared" si="0"/>
        <v>46.076566788071702</v>
      </c>
    </row>
    <row r="13" spans="1:6" ht="14.25" thickTop="1" thickBot="1" x14ac:dyDescent="0.25">
      <c r="A13" s="57">
        <v>9</v>
      </c>
      <c r="B13" s="58" t="s">
        <v>11</v>
      </c>
      <c r="C13" s="59">
        <f>(C5-C10)</f>
        <v>234890</v>
      </c>
      <c r="D13" s="59">
        <f>(D5-D10)</f>
        <v>-58294</v>
      </c>
      <c r="E13" s="77">
        <f>(E5-E10)</f>
        <v>424023.32999999996</v>
      </c>
      <c r="F13" s="60"/>
    </row>
    <row r="14" spans="1:6" x14ac:dyDescent="0.2">
      <c r="A14" s="1"/>
      <c r="B14" s="4"/>
      <c r="C14" s="1"/>
      <c r="D14" s="1"/>
      <c r="E14" s="85"/>
      <c r="F14" s="84"/>
    </row>
    <row r="15" spans="1:6" ht="13.5" thickBot="1" x14ac:dyDescent="0.25">
      <c r="A15" s="1"/>
      <c r="B15" s="4"/>
      <c r="C15" s="1"/>
      <c r="D15" s="1"/>
      <c r="E15" s="1"/>
      <c r="F15" s="1"/>
    </row>
    <row r="16" spans="1:6" ht="39" thickBot="1" x14ac:dyDescent="0.25">
      <c r="A16" s="82" t="s">
        <v>12</v>
      </c>
      <c r="B16" s="83"/>
      <c r="C16" s="55" t="s">
        <v>29</v>
      </c>
      <c r="D16" s="55" t="s">
        <v>30</v>
      </c>
      <c r="E16" s="55" t="s">
        <v>31</v>
      </c>
      <c r="F16" s="56" t="s">
        <v>25</v>
      </c>
    </row>
    <row r="17" spans="1:11" ht="6.75" customHeight="1" thickBot="1" x14ac:dyDescent="0.25">
      <c r="A17" s="1"/>
      <c r="B17" s="4"/>
      <c r="C17" s="1"/>
      <c r="D17" s="1"/>
      <c r="E17" s="1"/>
      <c r="F17" s="1"/>
    </row>
    <row r="18" spans="1:11" ht="13.5" thickBot="1" x14ac:dyDescent="0.25">
      <c r="A18" s="5"/>
      <c r="B18" s="6" t="s">
        <v>13</v>
      </c>
      <c r="C18" s="25">
        <f>SUM(C19:C21)</f>
        <v>1239287</v>
      </c>
      <c r="D18" s="25">
        <f>SUM(D19:D21)</f>
        <v>744033.1</v>
      </c>
      <c r="E18" s="25">
        <f>SUM(E19:E21)</f>
        <v>779438.55</v>
      </c>
      <c r="F18" s="34">
        <f t="shared" ref="F18:F22" si="1">E18/D18*100</f>
        <v>104.75858533713085</v>
      </c>
      <c r="K18" s="28"/>
    </row>
    <row r="19" spans="1:11" x14ac:dyDescent="0.2">
      <c r="A19" s="11"/>
      <c r="B19" s="23" t="s">
        <v>14</v>
      </c>
      <c r="C19" s="21">
        <f>C6</f>
        <v>581260</v>
      </c>
      <c r="D19" s="21">
        <f t="shared" ref="D19:E19" si="2">D6</f>
        <v>588523</v>
      </c>
      <c r="E19" s="21">
        <f t="shared" si="2"/>
        <v>623034.16</v>
      </c>
      <c r="F19" s="35">
        <f t="shared" si="1"/>
        <v>105.86402910336554</v>
      </c>
    </row>
    <row r="20" spans="1:11" x14ac:dyDescent="0.2">
      <c r="A20" s="12"/>
      <c r="B20" s="24" t="s">
        <v>15</v>
      </c>
      <c r="C20" s="22">
        <f>C7</f>
        <v>616500</v>
      </c>
      <c r="D20" s="22">
        <f t="shared" ref="D20:E20" si="3">D7</f>
        <v>77585</v>
      </c>
      <c r="E20" s="22">
        <f t="shared" si="3"/>
        <v>76736.240000000005</v>
      </c>
      <c r="F20" s="36">
        <f t="shared" si="1"/>
        <v>98.906025649287884</v>
      </c>
    </row>
    <row r="21" spans="1:11" ht="13.5" thickBot="1" x14ac:dyDescent="0.25">
      <c r="A21" s="43"/>
      <c r="B21" s="44" t="s">
        <v>16</v>
      </c>
      <c r="C21" s="42">
        <v>41527</v>
      </c>
      <c r="D21" s="46">
        <v>77925.100000000006</v>
      </c>
      <c r="E21" s="46">
        <f>E9-E29</f>
        <v>79668.149999999965</v>
      </c>
      <c r="F21" s="37">
        <f t="shared" si="1"/>
        <v>102.23682741504336</v>
      </c>
    </row>
    <row r="22" spans="1:11" ht="13.5" thickBot="1" x14ac:dyDescent="0.25">
      <c r="A22" s="5"/>
      <c r="B22" s="6" t="s">
        <v>17</v>
      </c>
      <c r="C22" s="30">
        <f>C11</f>
        <v>778490</v>
      </c>
      <c r="D22" s="20">
        <f>D11</f>
        <v>927159.1</v>
      </c>
      <c r="E22" s="20">
        <f>E11</f>
        <v>643967.29</v>
      </c>
      <c r="F22" s="34">
        <f t="shared" si="1"/>
        <v>69.455963922481061</v>
      </c>
    </row>
    <row r="23" spans="1:11" ht="13.5" thickBot="1" x14ac:dyDescent="0.25">
      <c r="A23" s="73"/>
      <c r="B23" s="74" t="s">
        <v>18</v>
      </c>
      <c r="C23" s="75">
        <f>SUM(C18-C22)</f>
        <v>460797</v>
      </c>
      <c r="D23" s="75">
        <f>SUM(D18-D22)</f>
        <v>-183126</v>
      </c>
      <c r="E23" s="78">
        <f>E18-E22</f>
        <v>135471.26</v>
      </c>
      <c r="F23" s="76" t="s">
        <v>24</v>
      </c>
      <c r="G23" s="52"/>
    </row>
    <row r="24" spans="1:11" ht="13.5" thickBot="1" x14ac:dyDescent="0.25">
      <c r="A24" s="1"/>
      <c r="B24" s="4"/>
      <c r="C24" s="1"/>
      <c r="D24" s="1"/>
      <c r="E24" s="1"/>
      <c r="F24" s="1"/>
    </row>
    <row r="25" spans="1:11" ht="39" thickBot="1" x14ac:dyDescent="0.25">
      <c r="A25" s="82" t="s">
        <v>19</v>
      </c>
      <c r="B25" s="83"/>
      <c r="C25" s="55" t="s">
        <v>29</v>
      </c>
      <c r="D25" s="55" t="s">
        <v>30</v>
      </c>
      <c r="E25" s="55" t="s">
        <v>31</v>
      </c>
      <c r="F25" s="56" t="s">
        <v>25</v>
      </c>
    </row>
    <row r="26" spans="1:11" ht="5.25" customHeight="1" thickBot="1" x14ac:dyDescent="0.25">
      <c r="A26" s="1"/>
      <c r="B26" s="4"/>
      <c r="C26" s="1"/>
      <c r="D26" s="1"/>
      <c r="E26" s="1"/>
      <c r="F26" s="1"/>
    </row>
    <row r="27" spans="1:11" ht="13.5" thickBot="1" x14ac:dyDescent="0.25">
      <c r="A27" s="5"/>
      <c r="B27" s="6" t="s">
        <v>20</v>
      </c>
      <c r="C27" s="25">
        <f>C8</f>
        <v>14850</v>
      </c>
      <c r="D27" s="25">
        <f>SUM(D28:D29)</f>
        <v>418889</v>
      </c>
      <c r="E27" s="25">
        <f>SUM(E28:E29)</f>
        <v>424043.44</v>
      </c>
      <c r="F27" s="38">
        <f>E27/D27*100</f>
        <v>101.23050259137862</v>
      </c>
    </row>
    <row r="28" spans="1:11" ht="13.5" thickBot="1" x14ac:dyDescent="0.25">
      <c r="A28" s="11"/>
      <c r="B28" s="15" t="s">
        <v>21</v>
      </c>
      <c r="C28" s="26">
        <v>14850</v>
      </c>
      <c r="D28" s="29">
        <v>17350</v>
      </c>
      <c r="E28" s="26">
        <f>E8</f>
        <v>22507.66</v>
      </c>
      <c r="F28" s="39">
        <f>E28/D28*100</f>
        <v>129.7271469740634</v>
      </c>
    </row>
    <row r="29" spans="1:11" ht="13.5" thickBot="1" x14ac:dyDescent="0.25">
      <c r="A29" s="13"/>
      <c r="B29" s="14" t="s">
        <v>22</v>
      </c>
      <c r="C29" s="27">
        <v>0</v>
      </c>
      <c r="D29" s="45">
        <v>401539</v>
      </c>
      <c r="E29" s="45">
        <v>401535.78</v>
      </c>
      <c r="F29" s="32">
        <f>E29/D29*100</f>
        <v>99.999198085366558</v>
      </c>
    </row>
    <row r="30" spans="1:11" ht="13.5" thickBot="1" x14ac:dyDescent="0.25">
      <c r="A30" s="5"/>
      <c r="B30" s="6" t="s">
        <v>23</v>
      </c>
      <c r="C30" s="20">
        <f>C12</f>
        <v>240757</v>
      </c>
      <c r="D30" s="30">
        <f>D12</f>
        <v>294057</v>
      </c>
      <c r="E30" s="20">
        <f>E12</f>
        <v>135491.37</v>
      </c>
      <c r="F30" s="40">
        <f>E30/D30*100</f>
        <v>46.076566788071702</v>
      </c>
    </row>
    <row r="31" spans="1:11" ht="13.5" thickBot="1" x14ac:dyDescent="0.25">
      <c r="A31" s="48"/>
      <c r="B31" s="49" t="s">
        <v>27</v>
      </c>
      <c r="C31" s="50">
        <f>C27-C30</f>
        <v>-225907</v>
      </c>
      <c r="D31" s="50">
        <f>D27-D30</f>
        <v>124832</v>
      </c>
      <c r="E31" s="79">
        <f>E27-E30</f>
        <v>288552.07</v>
      </c>
      <c r="F31" s="51" t="s">
        <v>24</v>
      </c>
    </row>
    <row r="32" spans="1:11" ht="13.5" thickBot="1" x14ac:dyDescent="0.25">
      <c r="A32" s="1"/>
      <c r="B32" s="4"/>
      <c r="C32" s="1"/>
      <c r="D32" s="47"/>
      <c r="E32" s="47"/>
      <c r="F32" s="47"/>
    </row>
    <row r="33" spans="1:6" ht="13.5" thickBot="1" x14ac:dyDescent="0.25">
      <c r="A33" s="61"/>
      <c r="B33" s="66" t="s">
        <v>11</v>
      </c>
      <c r="C33" s="67">
        <f>SUM(C23+C31)</f>
        <v>234890</v>
      </c>
      <c r="D33" s="67">
        <f>SUM(D23+D31)</f>
        <v>-58294</v>
      </c>
      <c r="E33" s="67">
        <f>SUM(E23+E31)</f>
        <v>424023.33</v>
      </c>
      <c r="F33" s="68"/>
    </row>
    <row r="34" spans="1:6" ht="13.5" thickBot="1" x14ac:dyDescent="0.25"/>
    <row r="35" spans="1:6" ht="13.5" thickBot="1" x14ac:dyDescent="0.25">
      <c r="A35" s="61"/>
      <c r="B35" s="62" t="s">
        <v>26</v>
      </c>
      <c r="C35" s="63"/>
      <c r="D35" s="61"/>
      <c r="E35" s="64"/>
      <c r="F35" s="65"/>
    </row>
    <row r="36" spans="1:6" x14ac:dyDescent="0.2"/>
  </sheetData>
  <mergeCells count="4">
    <mergeCell ref="A1:F1"/>
    <mergeCell ref="A2:F2"/>
    <mergeCell ref="A16:B16"/>
    <mergeCell ref="A25:B25"/>
  </mergeCells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2013</vt:lpstr>
      <vt:lpstr>List3</vt:lpstr>
    </vt:vector>
  </TitlesOfParts>
  <Company>město Chomutov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Romana Matějková</dc:creator>
  <cp:lastModifiedBy>Mareš Jan (Ekonom)</cp:lastModifiedBy>
  <cp:lastPrinted>2013-01-24T07:27:05Z</cp:lastPrinted>
  <dcterms:created xsi:type="dcterms:W3CDTF">2004-02-19T12:31:37Z</dcterms:created>
  <dcterms:modified xsi:type="dcterms:W3CDTF">2014-02-04T14:21:32Z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2046775842</vt:i4>
  </property>
  <property fmtid="{D5CDD505-2E9C-101B-9397-08002B2CF9AE}" pid="3" name="_EmailSubject">
    <vt:lpwstr>Tabulka výsl. hosp. 1.pol. 2010.xls</vt:lpwstr>
  </property>
  <property fmtid="{D5CDD505-2E9C-101B-9397-08002B2CF9AE}" pid="4" name="_AuthorEmail">
    <vt:lpwstr>r.matejkova@chomutov-mesto.cz</vt:lpwstr>
  </property>
  <property fmtid="{D5CDD505-2E9C-101B-9397-08002B2CF9AE}" pid="5" name="_AuthorEmailDisplayName">
    <vt:lpwstr>Matějková Romana</vt:lpwstr>
  </property>
  <property fmtid="{D5CDD505-2E9C-101B-9397-08002B2CF9AE}" pid="6" name="_PreviousAdHocReviewCycleID">
    <vt:i4>-489664514</vt:i4>
  </property>
  <property fmtid="{D5CDD505-2E9C-101B-9397-08002B2CF9AE}" pid="7" name="_ReviewingToolsShownOnce">
    <vt:lpwstr/>
  </property>
</Properties>
</file>