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6" yWindow="156" windowWidth="22020" windowHeight="9216"/>
  </bookViews>
  <sheets>
    <sheet name="R2017_01" sheetId="1" r:id="rId1"/>
  </sheets>
  <definedNames>
    <definedName name="_xlnm._FilterDatabase" localSheetId="0" hidden="1">'R2017_01'!$D$2:$D$155</definedName>
    <definedName name="_xlnm.Print_Titles" localSheetId="0">'R2017_01'!$2:$2</definedName>
  </definedNames>
  <calcPr calcId="145621"/>
</workbook>
</file>

<file path=xl/calcChain.xml><?xml version="1.0" encoding="utf-8"?>
<calcChain xmlns="http://schemas.openxmlformats.org/spreadsheetml/2006/main">
  <c r="G150" i="1" l="1"/>
  <c r="G152" i="1" s="1"/>
  <c r="H150" i="1"/>
  <c r="H152" i="1" s="1"/>
  <c r="I150" i="1"/>
  <c r="I152" i="1" s="1"/>
  <c r="J150" i="1"/>
  <c r="J152" i="1" s="1"/>
  <c r="F150" i="1"/>
  <c r="F152" i="1" s="1"/>
  <c r="G138" i="1"/>
  <c r="H138" i="1"/>
  <c r="I138" i="1"/>
  <c r="J138" i="1"/>
  <c r="F138" i="1"/>
  <c r="G133" i="1"/>
  <c r="H133" i="1"/>
  <c r="I133" i="1"/>
  <c r="J133" i="1"/>
  <c r="F133" i="1"/>
  <c r="G52" i="1"/>
  <c r="G54" i="1" s="1"/>
  <c r="H52" i="1"/>
  <c r="H54" i="1" s="1"/>
  <c r="I52" i="1"/>
  <c r="I54" i="1" s="1"/>
  <c r="J52" i="1"/>
  <c r="J54" i="1" s="1"/>
  <c r="F52" i="1"/>
  <c r="F54" i="1" s="1"/>
  <c r="F155" i="1" l="1"/>
  <c r="G155" i="1"/>
  <c r="I155" i="1"/>
  <c r="I140" i="1"/>
  <c r="I154" i="1" s="1"/>
  <c r="J140" i="1"/>
  <c r="J154" i="1" s="1"/>
  <c r="H155" i="1"/>
  <c r="H140" i="1"/>
  <c r="H154" i="1" s="1"/>
  <c r="F140" i="1"/>
  <c r="F154" i="1" s="1"/>
  <c r="G140" i="1"/>
  <c r="G154" i="1" s="1"/>
  <c r="J155" i="1"/>
</calcChain>
</file>

<file path=xl/sharedStrings.xml><?xml version="1.0" encoding="utf-8"?>
<sst xmlns="http://schemas.openxmlformats.org/spreadsheetml/2006/main" count="323" uniqueCount="138">
  <si>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</si>
  <si>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</si>
  <si>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</si>
  <si>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</si>
  <si>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</si>
  <si>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</si>
  <si>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</si>
  <si>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</si>
  <si>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</si>
  <si>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</si>
  <si>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</si>
  <si>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</si>
  <si>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</si>
  <si>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</si>
  <si>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Operace z peněž. účtů organiz. nemaj. char. příjmů a výdajů vlád. sektoru</t>
  </si>
  <si>
    <t>DOPLNIT PO ÚPRAVĚ PROGRAMU</t>
  </si>
  <si>
    <t>Daň z příjmů fyzických osob ze závislé činnosti a funkčních požitků</t>
  </si>
  <si>
    <t>Daň z příjmů fyzických osob ze samostatné výdělečné činnosti</t>
  </si>
  <si>
    <t>Daň z příjmů fyzických osob z kapitálových výnosů</t>
  </si>
  <si>
    <t>Daň z příjmů právnických osob</t>
  </si>
  <si>
    <t>Daň z příjmů právnických osob za obce</t>
  </si>
  <si>
    <t>Daň z přidané hodnoty</t>
  </si>
  <si>
    <t>Poplatky za odnětí pozemků plnění funkcí lesa</t>
  </si>
  <si>
    <t>Poplatek za provoz systému nakládání s komunálními odpady</t>
  </si>
  <si>
    <t>Komunální odpad -  cizinci</t>
  </si>
  <si>
    <t>Komunální odpad - nem bez TP + RO</t>
  </si>
  <si>
    <t>Poplatek ze psů</t>
  </si>
  <si>
    <t>Poplatek za lázeňský nebo rekreační pobyt</t>
  </si>
  <si>
    <t>Poplatek za užívání veřejného prostranství</t>
  </si>
  <si>
    <t>Poplatek z ubytovací kapacity</t>
  </si>
  <si>
    <t>Odvod z loterií a podobných her kromě z výherních hracích přístrojů</t>
  </si>
  <si>
    <t>OE - správní poplatky - tombola</t>
  </si>
  <si>
    <t>Odvod z výherních hracích přístrojů</t>
  </si>
  <si>
    <t>Správní poplatky</t>
  </si>
  <si>
    <t>OE - správní poplatky - bezdlužnost</t>
  </si>
  <si>
    <t>Daň z nemovitých věcí</t>
  </si>
  <si>
    <t>Splátky půjčených prostř. od podnikatel. nefinan. subj. - právn. osob</t>
  </si>
  <si>
    <t>Splátky půjčených prostředků od obecně prosp. spol. a podob. subjektů</t>
  </si>
  <si>
    <t>Neinvest. přijaté transfery ze stát. rozp. v rámci souhrn. dotač. vztahu</t>
  </si>
  <si>
    <t>Převody z ostatních vlastních fondů</t>
  </si>
  <si>
    <t>Neinvestiční transfery veřejným výzkumným institucím</t>
  </si>
  <si>
    <t>FP vyčleněné RM - sport a zájm org</t>
  </si>
  <si>
    <t>Ostatní zemědělská a potravinářská činnost a rozvoj</t>
  </si>
  <si>
    <t>Ostatní neinvestiční transfery neziskovým a podobným organizacím</t>
  </si>
  <si>
    <t>Záležitosti průmyslu, stavebnictví, obchodu a služeb jinde nezařazené</t>
  </si>
  <si>
    <t>Ostatní nedaňové příjmy jinde nezařazené</t>
  </si>
  <si>
    <t>Silnice</t>
  </si>
  <si>
    <t>Sankční platby přijaté od jiných subjektů</t>
  </si>
  <si>
    <t>Provoz veřejné silniční dopravy</t>
  </si>
  <si>
    <t>Neinvestiční transfery cizím příspěvkovým organizacím</t>
  </si>
  <si>
    <t>Střední odborné školy</t>
  </si>
  <si>
    <t>Neinvestiční transfery obecně prospěšným společnostem</t>
  </si>
  <si>
    <t>Ostatní záležitosti vzdělávání</t>
  </si>
  <si>
    <t>Přímá podpora volnočas.aktivit dětí ZŠ a SŠ</t>
  </si>
  <si>
    <t>Neinvestiční transfery nefinanč. podnikatel. subjektům-fyzickým osobám</t>
  </si>
  <si>
    <t>Hudební činnost</t>
  </si>
  <si>
    <t>Neinvestiční transfery občanským sdružením</t>
  </si>
  <si>
    <t>Grantová politika - kultura</t>
  </si>
  <si>
    <t>Ostatní záležitosti kultury</t>
  </si>
  <si>
    <t>Neinvest. transfery nefinanč. podnikatel. subjektům-právnickým osobám</t>
  </si>
  <si>
    <t>Neinvestiční příspěvky zřízeným příspěvkovým organizacím</t>
  </si>
  <si>
    <t>Dary obyvatelstvu</t>
  </si>
  <si>
    <t>Mikrogranty</t>
  </si>
  <si>
    <t>Účelové neinvestiční transfery nepodnikajícím fyzickým osobám</t>
  </si>
  <si>
    <t>Ostatní záležitosti sdělovacích prostředků</t>
  </si>
  <si>
    <t>Ostatní přijaté vratky transferů</t>
  </si>
  <si>
    <t>Mezinárodní spolupráce v kultuře, církvích a sdělovacích prostředcích</t>
  </si>
  <si>
    <t>Ostatní záležitosti kultury, církví a sdělovacích prostředků</t>
  </si>
  <si>
    <t>Ostatní neinvestiční transfery veřejným rozpočtům územní úrovně</t>
  </si>
  <si>
    <t>Ostatní odvody příspěvkových organizací</t>
  </si>
  <si>
    <t>Ostatní tělovýchovná činnost</t>
  </si>
  <si>
    <t>Grantová politika - sport</t>
  </si>
  <si>
    <t>Neinvest. půjčené prostř. nefinanč. podnikatel. subj.-právnickým osobám</t>
  </si>
  <si>
    <t>Půjčené prostředky</t>
  </si>
  <si>
    <t>Ostatní zájmová činnost a rekreace</t>
  </si>
  <si>
    <t>Ostatní nemocnice</t>
  </si>
  <si>
    <t>Prevence před drogami, alkoholem, nikotinem a jinými návyk. látkami</t>
  </si>
  <si>
    <t>Neinvestiční půjčené prostředky spolkům</t>
  </si>
  <si>
    <t>Grantová politika - životní prostředí</t>
  </si>
  <si>
    <t>Ostatní ekologické záležitosti</t>
  </si>
  <si>
    <t>Ostatní činnosti související se službami pro obyvatelstvo</t>
  </si>
  <si>
    <t>Ostatní služby a činnosti v oblasti sociální péče.</t>
  </si>
  <si>
    <t>Grantová politika - sociální věci</t>
  </si>
  <si>
    <t>Ostatní služby a činnosti v oblasti sociální prevence</t>
  </si>
  <si>
    <t>Neinvestiční transfery církvím a náboženským společnostem</t>
  </si>
  <si>
    <t>Příjmy z poskytování služeb a výrobků</t>
  </si>
  <si>
    <t>OE - exekuční náklady</t>
  </si>
  <si>
    <t>Činnost místní správy</t>
  </si>
  <si>
    <t>Přijaté nekapitálové příspěvky a náhrady</t>
  </si>
  <si>
    <t>OE - pohledávky z insolvenčního řízení</t>
  </si>
  <si>
    <t>OE - exekuční náklady - záloha Most</t>
  </si>
  <si>
    <t>zálohy Paraska</t>
  </si>
  <si>
    <t>Neidentifikované příjmy</t>
  </si>
  <si>
    <t>Konzultační, poradenské a právní služby</t>
  </si>
  <si>
    <t>Nákup ostatních služeb</t>
  </si>
  <si>
    <t>Ostatní nákupy jinde nezařazené</t>
  </si>
  <si>
    <t>Poskytované zálohy vlastní pokladně</t>
  </si>
  <si>
    <t>Ostatní poskytované zálohy a jistiny</t>
  </si>
  <si>
    <t>Poskytnuté náhrady</t>
  </si>
  <si>
    <t>Neinvestiční transfery mezinárodním organizacím</t>
  </si>
  <si>
    <t>Mezinárodní spolupráce (jinde nezařazená)</t>
  </si>
  <si>
    <t>Příjmy z úroků (část)</t>
  </si>
  <si>
    <t>Obecné příjmy a výdaje z finančních operací</t>
  </si>
  <si>
    <t>OE - úroky z běžných účtů</t>
  </si>
  <si>
    <t>Příjmy z podílů na zisku a dividend</t>
  </si>
  <si>
    <t>Příjmy z úroků ze státních dluhopisů</t>
  </si>
  <si>
    <t>Úroky vlastní</t>
  </si>
  <si>
    <t>Služby peněžních ústavů</t>
  </si>
  <si>
    <t>Převody vlastním fondům v rozpočtech územní úrovně</t>
  </si>
  <si>
    <t>Platby daní a poplatků státnímu rozpočtu</t>
  </si>
  <si>
    <t>Ostatní finanční operace</t>
  </si>
  <si>
    <t>Platby daní a poplatků krajům, obcím a státním fondům</t>
  </si>
  <si>
    <t>Ostatní neinvestiční transfery obyvatelstvu</t>
  </si>
  <si>
    <t>Ostatní neinvestiční výdaje jinde nezařazené</t>
  </si>
  <si>
    <t>Ostatní činnosti j.n.</t>
  </si>
  <si>
    <t>ČAD - splátky dluhu</t>
  </si>
  <si>
    <t>OE - ost nedaň příjmy</t>
  </si>
  <si>
    <t>OE - ost nedaň příjmy - poštovné</t>
  </si>
  <si>
    <t>Nespecifikované rezervy</t>
  </si>
  <si>
    <t>Změna stavu krátkodobých prostř. na bank. účtech kromě účtů st.fin. aktiv - kap.OSFA</t>
  </si>
  <si>
    <t>Aktivní krátkodobé operace řízení likvidity - příjmy</t>
  </si>
  <si>
    <t>Aktivní krátkodobé operace řízení likvidity - výdaje</t>
  </si>
  <si>
    <t>Dlouhodobé přijaté půjčené prostředky</t>
  </si>
  <si>
    <t>Uhrazené splátky dlouhodobých přijatých půjčených prostředků.</t>
  </si>
  <si>
    <t>Uhrazené splátky dlouhodobých přijatých půjčených prostředků .</t>
  </si>
  <si>
    <t>Investiční transfery spolkům</t>
  </si>
  <si>
    <t>Rezervy kapitálových výdajů</t>
  </si>
  <si>
    <t>Běžné příjmy</t>
  </si>
  <si>
    <t>Běžné výdaje</t>
  </si>
  <si>
    <t>Kapitálové výdaje</t>
  </si>
  <si>
    <t>Výdaje 1 - Odbor ekonomiky</t>
  </si>
  <si>
    <t>Financování</t>
  </si>
  <si>
    <t>Financování 1 - Odbor ekonomiky</t>
  </si>
  <si>
    <t>VÝSLEDEK HOSPODAŘENÍ (P - V)</t>
  </si>
  <si>
    <t>PROVOZNÍ PŘEBYTEK (BP - BV)</t>
  </si>
  <si>
    <t>Příjmy 1 - Odbor ekonomiky</t>
  </si>
  <si>
    <t>Neinvestiční transfery cizím příspěvkovým organizacím - SPŠ a VOŠ Chomutov</t>
  </si>
  <si>
    <t>ODBOR EKONOMIKY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</si>
</sst>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7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rgb="FF7030A0"/>
      <name val="Times New Roman"/>
      <family val="1"/>
      <charset val="238"/>
    </font>
    <font>
      <sz val="12"/>
      <color rgb="FF00B05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9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5" fontId="1" fillId="2" borderId="0" xfId="0" applyNumberFormat="1" applyFont="1" applyFill="1" applyAlignment="1" applyProtection="1">
      <alignment horizontal="left" vertical="center" wrapText="1"/>
    </xf>
    <xf numFmtId="165" fontId="2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/>
    </xf>
    <xf numFmtId="16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vertical="center"/>
    </xf>
    <xf numFmtId="164" fontId="5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 wrapText="1"/>
    </xf>
    <xf numFmtId="4" fontId="4" fillId="0" borderId="1" xfId="0" applyNumberFormat="1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vertical="center"/>
    </xf>
    <xf numFmtId="4" fontId="6" fillId="0" borderId="1" xfId="0" applyNumberFormat="1" applyFont="1" applyBorder="1" applyAlignment="1" applyProtection="1">
      <alignment vertical="center"/>
    </xf>
    <xf numFmtId="164" fontId="6" fillId="0" borderId="1" xfId="0" applyNumberFormat="1" applyFont="1" applyBorder="1" applyAlignment="1" applyProtection="1">
      <alignment vertical="center"/>
    </xf>
    <xf numFmtId="4" fontId="6" fillId="0" borderId="1" xfId="0" applyNumberFormat="1" applyFont="1" applyBorder="1" applyAlignment="1" applyProtection="1">
      <alignment vertical="center" wrapText="1"/>
    </xf>
    <xf numFmtId="49" fontId="6" fillId="0" borderId="1" xfId="0" applyNumberFormat="1" applyFont="1" applyBorder="1" applyAlignment="1" applyProtection="1">
      <alignment vertical="center"/>
    </xf>
    <xf numFmtId="4" fontId="6" fillId="3" borderId="1" xfId="0" applyNumberFormat="1" applyFont="1" applyFill="1" applyBorder="1" applyAlignment="1" applyProtection="1">
      <alignment vertical="center" wrapText="1"/>
    </xf>
    <xf numFmtId="4" fontId="4" fillId="3" borderId="1" xfId="0" applyNumberFormat="1" applyFont="1" applyFill="1" applyBorder="1" applyAlignment="1" applyProtection="1">
      <alignment vertical="center" wrapText="1"/>
    </xf>
    <xf numFmtId="164" fontId="1" fillId="0" borderId="0" xfId="0" applyNumberFormat="1" applyFont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5"/>
  <sheetViews>
    <sheetView tabSelected="1" zoomScaleNormal="100" workbookViewId="0">
      <pane ySplit="2" topLeftCell="A3" activePane="bottomLeft" state="frozen"/>
      <selection pane="bottomLeft" sqref="A1:E1"/>
    </sheetView>
  </sheetViews>
  <sheetFormatPr defaultColWidth="8.69921875" defaultRowHeight="15.6" x14ac:dyDescent="0.3"/>
  <cols>
    <col min="1" max="1" width="5.19921875" style="13" customWidth="1"/>
    <col min="2" max="3" width="6.19921875" style="13" customWidth="1"/>
    <col min="4" max="4" width="12.59765625" style="13" customWidth="1"/>
    <col min="5" max="5" width="7.3984375" style="13" customWidth="1"/>
    <col min="6" max="9" width="14.09765625" style="15" customWidth="1"/>
    <col min="10" max="10" width="16.59765625" style="15" customWidth="1"/>
    <col min="11" max="11" width="69.19921875" style="14" customWidth="1"/>
    <col min="12" max="12" width="49.19921875" style="14" customWidth="1"/>
    <col min="13" max="13" width="58.69921875" style="14" customWidth="1"/>
    <col min="14" max="14" width="100.5" style="14" customWidth="1"/>
    <col min="15" max="16384" width="8.69921875" style="6"/>
  </cols>
  <sheetData>
    <row r="1" spans="1:14" x14ac:dyDescent="0.3">
      <c r="A1" s="38" t="s">
        <v>137</v>
      </c>
      <c r="B1" s="38"/>
      <c r="C1" s="38"/>
      <c r="D1" s="38"/>
      <c r="E1" s="38"/>
    </row>
    <row r="2" spans="1:14" ht="18" customHeight="1" x14ac:dyDescent="0.3">
      <c r="A2" s="1" t="s">
        <v>0</v>
      </c>
      <c r="B2" s="1" t="s">
        <v>1</v>
      </c>
      <c r="C2" s="1" t="s">
        <v>2</v>
      </c>
      <c r="D2" s="3" t="s">
        <v>3</v>
      </c>
      <c r="E2" s="1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 s="21" customFormat="1" ht="18" customHeight="1" x14ac:dyDescent="0.3">
      <c r="A3" s="22"/>
      <c r="B3" s="22"/>
      <c r="C3" s="22"/>
      <c r="D3" s="24"/>
      <c r="E3" s="22"/>
      <c r="F3" s="25"/>
      <c r="G3" s="25"/>
      <c r="H3" s="25"/>
      <c r="I3" s="25"/>
      <c r="J3" s="25"/>
      <c r="K3" s="23"/>
      <c r="L3" s="23"/>
      <c r="M3" s="23"/>
      <c r="N3" s="23"/>
    </row>
    <row r="4" spans="1:14" x14ac:dyDescent="0.3">
      <c r="A4" s="7">
        <v>1</v>
      </c>
      <c r="B4" s="7"/>
      <c r="C4" s="7">
        <v>1111</v>
      </c>
      <c r="D4" s="7"/>
      <c r="E4" s="7"/>
      <c r="F4" s="9">
        <v>115285.17088999999</v>
      </c>
      <c r="G4" s="9">
        <v>118657.89008</v>
      </c>
      <c r="H4" s="9">
        <v>64007.793899999997</v>
      </c>
      <c r="I4" s="9">
        <v>125000</v>
      </c>
      <c r="J4" s="10">
        <v>145620</v>
      </c>
      <c r="K4" s="8" t="s">
        <v>16</v>
      </c>
      <c r="L4" s="8"/>
      <c r="M4" s="8"/>
      <c r="N4" s="8"/>
    </row>
    <row r="5" spans="1:14" x14ac:dyDescent="0.3">
      <c r="A5" s="7">
        <v>1</v>
      </c>
      <c r="B5" s="7"/>
      <c r="C5" s="7">
        <v>1112</v>
      </c>
      <c r="D5" s="7"/>
      <c r="E5" s="7"/>
      <c r="F5" s="9">
        <v>5729.8790600000002</v>
      </c>
      <c r="G5" s="9">
        <v>5181.7392600000003</v>
      </c>
      <c r="H5" s="9">
        <v>1113.5829000000001</v>
      </c>
      <c r="I5" s="9">
        <v>5500</v>
      </c>
      <c r="J5" s="10">
        <v>3260</v>
      </c>
      <c r="K5" s="8" t="s">
        <v>17</v>
      </c>
      <c r="L5" s="8"/>
      <c r="M5" s="8"/>
      <c r="N5" s="8"/>
    </row>
    <row r="6" spans="1:14" x14ac:dyDescent="0.3">
      <c r="A6" s="7">
        <v>1</v>
      </c>
      <c r="B6" s="7"/>
      <c r="C6" s="7">
        <v>1113</v>
      </c>
      <c r="D6" s="7"/>
      <c r="E6" s="7"/>
      <c r="F6" s="9">
        <v>12620.969590000001</v>
      </c>
      <c r="G6" s="9">
        <v>13403.01981</v>
      </c>
      <c r="H6" s="9">
        <v>6229.1941800000004</v>
      </c>
      <c r="I6" s="9">
        <v>11000</v>
      </c>
      <c r="J6" s="10">
        <v>12620</v>
      </c>
      <c r="K6" s="8" t="s">
        <v>18</v>
      </c>
      <c r="L6" s="8"/>
      <c r="M6" s="8"/>
      <c r="N6" s="8"/>
    </row>
    <row r="7" spans="1:14" x14ac:dyDescent="0.3">
      <c r="A7" s="7">
        <v>1</v>
      </c>
      <c r="B7" s="7"/>
      <c r="C7" s="7">
        <v>1121</v>
      </c>
      <c r="D7" s="7"/>
      <c r="E7" s="7"/>
      <c r="F7" s="9">
        <v>120809.18629</v>
      </c>
      <c r="G7" s="9">
        <v>124399.66617</v>
      </c>
      <c r="H7" s="9">
        <v>60034.273280000001</v>
      </c>
      <c r="I7" s="9">
        <v>122000</v>
      </c>
      <c r="J7" s="10">
        <v>142740</v>
      </c>
      <c r="K7" s="8" t="s">
        <v>19</v>
      </c>
      <c r="L7" s="8"/>
      <c r="M7" s="8"/>
      <c r="N7" s="8"/>
    </row>
    <row r="8" spans="1:14" x14ac:dyDescent="0.3">
      <c r="A8" s="7">
        <v>1</v>
      </c>
      <c r="B8" s="7"/>
      <c r="C8" s="7">
        <v>1122</v>
      </c>
      <c r="D8" s="7"/>
      <c r="E8" s="7"/>
      <c r="F8" s="9">
        <v>13155.41</v>
      </c>
      <c r="G8" s="9">
        <v>13150.09</v>
      </c>
      <c r="H8" s="9">
        <v>13194.36</v>
      </c>
      <c r="I8" s="9">
        <v>13195</v>
      </c>
      <c r="J8" s="10">
        <v>0</v>
      </c>
      <c r="K8" s="8" t="s">
        <v>20</v>
      </c>
      <c r="L8" s="8"/>
      <c r="M8" s="8"/>
      <c r="N8" s="8"/>
    </row>
    <row r="9" spans="1:14" x14ac:dyDescent="0.3">
      <c r="A9" s="7">
        <v>1</v>
      </c>
      <c r="B9" s="7"/>
      <c r="C9" s="7">
        <v>1211</v>
      </c>
      <c r="D9" s="7"/>
      <c r="E9" s="7"/>
      <c r="F9" s="9">
        <v>245616.06307999999</v>
      </c>
      <c r="G9" s="9">
        <v>247392.75558999999</v>
      </c>
      <c r="H9" s="9">
        <v>121527.20284</v>
      </c>
      <c r="I9" s="9">
        <v>254164</v>
      </c>
      <c r="J9" s="10">
        <v>283720</v>
      </c>
      <c r="K9" s="8" t="s">
        <v>21</v>
      </c>
      <c r="L9" s="8"/>
      <c r="M9" s="8"/>
      <c r="N9" s="8"/>
    </row>
    <row r="10" spans="1:14" x14ac:dyDescent="0.3">
      <c r="A10" s="7">
        <v>1</v>
      </c>
      <c r="B10" s="7"/>
      <c r="C10" s="7">
        <v>1335</v>
      </c>
      <c r="D10" s="7"/>
      <c r="E10" s="7"/>
      <c r="F10" s="9">
        <v>8.5000000000000006E-2</v>
      </c>
      <c r="G10" s="9">
        <v>0.14000000000000001</v>
      </c>
      <c r="H10" s="9">
        <v>4.827</v>
      </c>
      <c r="I10" s="9"/>
      <c r="J10" s="10"/>
      <c r="K10" s="8" t="s">
        <v>22</v>
      </c>
      <c r="L10" s="8"/>
      <c r="M10" s="8"/>
      <c r="N10" s="8"/>
    </row>
    <row r="11" spans="1:14" x14ac:dyDescent="0.3">
      <c r="A11" s="7">
        <v>1</v>
      </c>
      <c r="B11" s="7"/>
      <c r="C11" s="7">
        <v>1340</v>
      </c>
      <c r="D11" s="7"/>
      <c r="E11" s="7"/>
      <c r="F11" s="9">
        <v>20506.644830000001</v>
      </c>
      <c r="G11" s="9">
        <v>11991.223029999999</v>
      </c>
      <c r="H11" s="9">
        <v>7472.9119799999999</v>
      </c>
      <c r="I11" s="9">
        <v>13578</v>
      </c>
      <c r="J11" s="10">
        <v>23000</v>
      </c>
      <c r="K11" s="8" t="s">
        <v>23</v>
      </c>
      <c r="L11" s="8"/>
      <c r="M11" s="8"/>
      <c r="N11" s="8"/>
    </row>
    <row r="12" spans="1:14" x14ac:dyDescent="0.3">
      <c r="A12" s="7">
        <v>1</v>
      </c>
      <c r="B12" s="7"/>
      <c r="C12" s="7">
        <v>1340</v>
      </c>
      <c r="D12" s="7">
        <v>921</v>
      </c>
      <c r="E12" s="7"/>
      <c r="F12" s="9">
        <v>130.52500000000001</v>
      </c>
      <c r="G12" s="9">
        <v>113.90900000000001</v>
      </c>
      <c r="H12" s="9">
        <v>67.412000000000006</v>
      </c>
      <c r="I12" s="9"/>
      <c r="J12" s="10"/>
      <c r="K12" s="8" t="s">
        <v>23</v>
      </c>
      <c r="L12" s="8" t="s">
        <v>24</v>
      </c>
      <c r="M12" s="8"/>
      <c r="N12" s="8"/>
    </row>
    <row r="13" spans="1:14" x14ac:dyDescent="0.3">
      <c r="A13" s="7">
        <v>1</v>
      </c>
      <c r="B13" s="7"/>
      <c r="C13" s="7">
        <v>1340</v>
      </c>
      <c r="D13" s="7">
        <v>922</v>
      </c>
      <c r="E13" s="7"/>
      <c r="F13" s="9">
        <v>4.6580000000000004</v>
      </c>
      <c r="G13" s="9">
        <v>7.48</v>
      </c>
      <c r="H13" s="9">
        <v>6.2720000000000002</v>
      </c>
      <c r="I13" s="9"/>
      <c r="J13" s="10"/>
      <c r="K13" s="8" t="s">
        <v>23</v>
      </c>
      <c r="L13" s="8" t="s">
        <v>25</v>
      </c>
      <c r="M13" s="8"/>
      <c r="N13" s="8"/>
    </row>
    <row r="14" spans="1:14" x14ac:dyDescent="0.3">
      <c r="A14" s="7">
        <v>1</v>
      </c>
      <c r="B14" s="7"/>
      <c r="C14" s="7">
        <v>1341</v>
      </c>
      <c r="D14" s="7"/>
      <c r="E14" s="7"/>
      <c r="F14" s="9">
        <v>1763.23676</v>
      </c>
      <c r="G14" s="9">
        <v>1787.11709</v>
      </c>
      <c r="H14" s="9">
        <v>1503.31808</v>
      </c>
      <c r="I14" s="9">
        <v>2000</v>
      </c>
      <c r="J14" s="28">
        <v>2000</v>
      </c>
      <c r="K14" s="8" t="s">
        <v>26</v>
      </c>
      <c r="L14" s="8"/>
      <c r="M14" s="8"/>
      <c r="N14" s="8"/>
    </row>
    <row r="15" spans="1:14" x14ac:dyDescent="0.3">
      <c r="A15" s="7">
        <v>1</v>
      </c>
      <c r="B15" s="7"/>
      <c r="C15" s="7">
        <v>1342</v>
      </c>
      <c r="D15" s="7"/>
      <c r="E15" s="7"/>
      <c r="F15" s="9">
        <v>230.01</v>
      </c>
      <c r="G15" s="9">
        <v>174.495</v>
      </c>
      <c r="H15" s="9">
        <v>7.53</v>
      </c>
      <c r="I15" s="9">
        <v>50</v>
      </c>
      <c r="J15" s="28">
        <v>50</v>
      </c>
      <c r="K15" s="8" t="s">
        <v>27</v>
      </c>
      <c r="L15" s="8"/>
      <c r="M15" s="8"/>
      <c r="N15" s="8"/>
    </row>
    <row r="16" spans="1:14" x14ac:dyDescent="0.3">
      <c r="A16" s="7">
        <v>1</v>
      </c>
      <c r="B16" s="7"/>
      <c r="C16" s="7">
        <v>1343</v>
      </c>
      <c r="D16" s="7"/>
      <c r="E16" s="7"/>
      <c r="F16" s="9">
        <v>1128.0920000000001</v>
      </c>
      <c r="G16" s="9">
        <v>1084.9639999999999</v>
      </c>
      <c r="H16" s="9">
        <v>399.21499999999997</v>
      </c>
      <c r="I16" s="9">
        <v>1200</v>
      </c>
      <c r="J16" s="28">
        <v>1100</v>
      </c>
      <c r="K16" s="8" t="s">
        <v>28</v>
      </c>
      <c r="L16" s="8"/>
      <c r="M16" s="8"/>
      <c r="N16" s="8"/>
    </row>
    <row r="17" spans="1:14" x14ac:dyDescent="0.3">
      <c r="A17" s="7">
        <v>1</v>
      </c>
      <c r="B17" s="7"/>
      <c r="C17" s="7">
        <v>1345</v>
      </c>
      <c r="D17" s="7"/>
      <c r="E17" s="7"/>
      <c r="F17" s="9">
        <v>469.84399999999999</v>
      </c>
      <c r="G17" s="9">
        <v>460.428</v>
      </c>
      <c r="H17" s="9">
        <v>231.56800000000001</v>
      </c>
      <c r="I17" s="9">
        <v>200</v>
      </c>
      <c r="J17" s="28">
        <v>300</v>
      </c>
      <c r="K17" s="8" t="s">
        <v>29</v>
      </c>
      <c r="L17" s="8"/>
      <c r="M17" s="8"/>
      <c r="N17" s="8"/>
    </row>
    <row r="18" spans="1:14" x14ac:dyDescent="0.3">
      <c r="A18" s="7">
        <v>1</v>
      </c>
      <c r="B18" s="7"/>
      <c r="C18" s="7">
        <v>1351</v>
      </c>
      <c r="D18" s="7"/>
      <c r="E18" s="7"/>
      <c r="F18" s="9">
        <v>1923.6856700000001</v>
      </c>
      <c r="G18" s="9">
        <v>2102.2933899999998</v>
      </c>
      <c r="H18" s="9">
        <v>1265.20092</v>
      </c>
      <c r="I18" s="9">
        <v>2000</v>
      </c>
      <c r="J18" s="10">
        <v>2000</v>
      </c>
      <c r="K18" s="8" t="s">
        <v>30</v>
      </c>
      <c r="L18" s="8"/>
      <c r="M18" s="8"/>
      <c r="N18" s="8"/>
    </row>
    <row r="19" spans="1:14" x14ac:dyDescent="0.3">
      <c r="A19" s="7">
        <v>1</v>
      </c>
      <c r="B19" s="7"/>
      <c r="C19" s="7">
        <v>1351</v>
      </c>
      <c r="D19" s="7">
        <v>111</v>
      </c>
      <c r="E19" s="7"/>
      <c r="F19" s="9">
        <v>2</v>
      </c>
      <c r="G19" s="9">
        <v>1.5</v>
      </c>
      <c r="H19" s="9">
        <v>0.5</v>
      </c>
      <c r="I19" s="9"/>
      <c r="J19" s="10"/>
      <c r="K19" s="8" t="s">
        <v>30</v>
      </c>
      <c r="L19" s="8" t="s">
        <v>31</v>
      </c>
      <c r="M19" s="8"/>
      <c r="N19" s="8"/>
    </row>
    <row r="20" spans="1:14" x14ac:dyDescent="0.3">
      <c r="A20" s="7">
        <v>1</v>
      </c>
      <c r="B20" s="7"/>
      <c r="C20" s="7">
        <v>1355</v>
      </c>
      <c r="D20" s="7"/>
      <c r="E20" s="7"/>
      <c r="F20" s="9">
        <v>28975.141370000001</v>
      </c>
      <c r="G20" s="9">
        <v>12822.372729999999</v>
      </c>
      <c r="H20" s="9">
        <v>2370.6217700000002</v>
      </c>
      <c r="I20" s="9">
        <v>3000</v>
      </c>
      <c r="J20" s="10">
        <v>3000</v>
      </c>
      <c r="K20" s="8" t="s">
        <v>32</v>
      </c>
      <c r="L20" s="8"/>
      <c r="M20" s="8"/>
      <c r="N20" s="8"/>
    </row>
    <row r="21" spans="1:14" x14ac:dyDescent="0.3">
      <c r="A21" s="7">
        <v>1</v>
      </c>
      <c r="B21" s="7"/>
      <c r="C21" s="7">
        <v>1361</v>
      </c>
      <c r="D21" s="7"/>
      <c r="E21" s="7"/>
      <c r="F21" s="9">
        <v>27.33</v>
      </c>
      <c r="G21" s="9">
        <v>24.06</v>
      </c>
      <c r="H21" s="9">
        <v>12.29</v>
      </c>
      <c r="I21" s="9">
        <v>200</v>
      </c>
      <c r="J21" s="28">
        <v>100</v>
      </c>
      <c r="K21" s="8" t="s">
        <v>33</v>
      </c>
      <c r="L21" s="8"/>
      <c r="M21" s="8"/>
      <c r="N21" s="8"/>
    </row>
    <row r="22" spans="1:14" x14ac:dyDescent="0.3">
      <c r="A22" s="7">
        <v>1</v>
      </c>
      <c r="B22" s="7"/>
      <c r="C22" s="7">
        <v>1361</v>
      </c>
      <c r="D22" s="7">
        <v>101</v>
      </c>
      <c r="E22" s="7"/>
      <c r="F22" s="9">
        <v>17</v>
      </c>
      <c r="G22" s="9">
        <v>18.66</v>
      </c>
      <c r="H22" s="9">
        <v>10.7</v>
      </c>
      <c r="I22" s="9"/>
      <c r="J22" s="10"/>
      <c r="K22" s="8" t="s">
        <v>33</v>
      </c>
      <c r="L22" s="8" t="s">
        <v>34</v>
      </c>
      <c r="M22" s="8"/>
      <c r="N22" s="8"/>
    </row>
    <row r="23" spans="1:14" x14ac:dyDescent="0.3">
      <c r="A23" s="7">
        <v>1</v>
      </c>
      <c r="B23" s="7"/>
      <c r="C23" s="7">
        <v>1511</v>
      </c>
      <c r="D23" s="7"/>
      <c r="E23" s="7"/>
      <c r="F23" s="9">
        <v>69420.865399999995</v>
      </c>
      <c r="G23" s="9">
        <v>65289.019869999996</v>
      </c>
      <c r="H23" s="9">
        <v>47977.817799999997</v>
      </c>
      <c r="I23" s="9">
        <v>65000</v>
      </c>
      <c r="J23" s="28">
        <v>65000</v>
      </c>
      <c r="K23" s="8" t="s">
        <v>35</v>
      </c>
      <c r="L23" s="8"/>
      <c r="M23" s="8"/>
      <c r="N23" s="8"/>
    </row>
    <row r="24" spans="1:14" x14ac:dyDescent="0.3">
      <c r="A24" s="7">
        <v>1</v>
      </c>
      <c r="B24" s="7"/>
      <c r="C24" s="7">
        <v>2412</v>
      </c>
      <c r="D24" s="7"/>
      <c r="E24" s="7"/>
      <c r="F24" s="9"/>
      <c r="G24" s="9"/>
      <c r="H24" s="9">
        <v>50</v>
      </c>
      <c r="I24" s="9"/>
      <c r="J24" s="10"/>
      <c r="K24" s="8" t="s">
        <v>36</v>
      </c>
      <c r="L24" s="8"/>
      <c r="M24" s="8"/>
      <c r="N24" s="8"/>
    </row>
    <row r="25" spans="1:14" x14ac:dyDescent="0.3">
      <c r="A25" s="7">
        <v>1</v>
      </c>
      <c r="B25" s="7"/>
      <c r="C25" s="7">
        <v>2420</v>
      </c>
      <c r="D25" s="7"/>
      <c r="E25" s="7"/>
      <c r="F25" s="9">
        <v>250</v>
      </c>
      <c r="G25" s="9">
        <v>250</v>
      </c>
      <c r="H25" s="9">
        <v>2245</v>
      </c>
      <c r="I25" s="9">
        <v>2445</v>
      </c>
      <c r="J25" s="10">
        <v>2245</v>
      </c>
      <c r="K25" s="8" t="s">
        <v>37</v>
      </c>
      <c r="L25" s="8"/>
      <c r="M25" s="8"/>
      <c r="N25" s="8"/>
    </row>
    <row r="26" spans="1:14" x14ac:dyDescent="0.3">
      <c r="A26" s="7">
        <v>1</v>
      </c>
      <c r="B26" s="7"/>
      <c r="C26" s="7">
        <v>4112</v>
      </c>
      <c r="D26" s="7"/>
      <c r="E26" s="7"/>
      <c r="F26" s="9">
        <v>41447</v>
      </c>
      <c r="G26" s="9">
        <v>41494.6</v>
      </c>
      <c r="H26" s="9">
        <v>20201.599999999999</v>
      </c>
      <c r="I26" s="9">
        <v>42332.6</v>
      </c>
      <c r="J26" s="37">
        <v>44450</v>
      </c>
      <c r="K26" s="8" t="s">
        <v>38</v>
      </c>
      <c r="L26" s="8"/>
      <c r="M26" s="8"/>
      <c r="N26" s="8"/>
    </row>
    <row r="27" spans="1:14" x14ac:dyDescent="0.3">
      <c r="A27" s="7">
        <v>1</v>
      </c>
      <c r="B27" s="7">
        <v>2212</v>
      </c>
      <c r="C27" s="7">
        <v>2329</v>
      </c>
      <c r="D27" s="7"/>
      <c r="E27" s="7"/>
      <c r="F27" s="9"/>
      <c r="G27" s="9"/>
      <c r="H27" s="9">
        <v>5</v>
      </c>
      <c r="I27" s="9"/>
      <c r="J27" s="10"/>
      <c r="K27" s="8" t="s">
        <v>45</v>
      </c>
      <c r="L27" s="8"/>
      <c r="M27" s="8" t="s">
        <v>46</v>
      </c>
      <c r="N27" s="8"/>
    </row>
    <row r="28" spans="1:14" x14ac:dyDescent="0.3">
      <c r="A28" s="7">
        <v>1</v>
      </c>
      <c r="B28" s="7">
        <v>2221</v>
      </c>
      <c r="C28" s="7">
        <v>2212</v>
      </c>
      <c r="D28" s="7"/>
      <c r="E28" s="7"/>
      <c r="F28" s="9"/>
      <c r="G28" s="9">
        <v>60</v>
      </c>
      <c r="H28" s="9"/>
      <c r="I28" s="9"/>
      <c r="J28" s="10"/>
      <c r="K28" s="8" t="s">
        <v>47</v>
      </c>
      <c r="L28" s="8"/>
      <c r="M28" s="8" t="s">
        <v>48</v>
      </c>
      <c r="N28" s="8"/>
    </row>
    <row r="29" spans="1:14" x14ac:dyDescent="0.3">
      <c r="A29" s="7">
        <v>1</v>
      </c>
      <c r="B29" s="7">
        <v>3391</v>
      </c>
      <c r="C29" s="7">
        <v>2229</v>
      </c>
      <c r="D29" s="7">
        <v>199</v>
      </c>
      <c r="E29" s="7"/>
      <c r="F29" s="9"/>
      <c r="G29" s="9"/>
      <c r="H29" s="9">
        <v>15.25</v>
      </c>
      <c r="I29" s="9"/>
      <c r="J29" s="10"/>
      <c r="K29" s="8" t="s">
        <v>65</v>
      </c>
      <c r="L29" s="8" t="s">
        <v>41</v>
      </c>
      <c r="M29" s="8" t="s">
        <v>66</v>
      </c>
      <c r="N29" s="8"/>
    </row>
    <row r="30" spans="1:14" x14ac:dyDescent="0.3">
      <c r="A30" s="7">
        <v>1</v>
      </c>
      <c r="B30" s="7">
        <v>3399</v>
      </c>
      <c r="C30" s="7">
        <v>2212</v>
      </c>
      <c r="D30" s="7">
        <v>199</v>
      </c>
      <c r="E30" s="7"/>
      <c r="F30" s="9"/>
      <c r="G30" s="9"/>
      <c r="H30" s="9">
        <v>7</v>
      </c>
      <c r="I30" s="9"/>
      <c r="J30" s="10"/>
      <c r="K30" s="8" t="s">
        <v>47</v>
      </c>
      <c r="L30" s="8" t="s">
        <v>41</v>
      </c>
      <c r="M30" s="8" t="s">
        <v>67</v>
      </c>
      <c r="N30" s="8"/>
    </row>
    <row r="31" spans="1:14" x14ac:dyDescent="0.3">
      <c r="A31" s="7">
        <v>1</v>
      </c>
      <c r="B31" s="7">
        <v>3419</v>
      </c>
      <c r="C31" s="7">
        <v>2123</v>
      </c>
      <c r="D31" s="7"/>
      <c r="E31" s="7"/>
      <c r="F31" s="9">
        <v>42.32</v>
      </c>
      <c r="G31" s="9">
        <v>8.2490000000000006</v>
      </c>
      <c r="H31" s="9"/>
      <c r="I31" s="9"/>
      <c r="J31" s="10"/>
      <c r="K31" s="8" t="s">
        <v>69</v>
      </c>
      <c r="L31" s="8"/>
      <c r="M31" s="8" t="s">
        <v>70</v>
      </c>
      <c r="N31" s="8"/>
    </row>
    <row r="32" spans="1:14" x14ac:dyDescent="0.3">
      <c r="A32" s="7">
        <v>1</v>
      </c>
      <c r="B32" s="7">
        <v>3419</v>
      </c>
      <c r="C32" s="7">
        <v>2229</v>
      </c>
      <c r="D32" s="7"/>
      <c r="E32" s="7"/>
      <c r="F32" s="9"/>
      <c r="G32" s="9"/>
      <c r="H32" s="9">
        <v>5</v>
      </c>
      <c r="I32" s="9"/>
      <c r="J32" s="10"/>
      <c r="K32" s="8" t="s">
        <v>65</v>
      </c>
      <c r="L32" s="8"/>
      <c r="M32" s="8" t="s">
        <v>70</v>
      </c>
      <c r="N32" s="8"/>
    </row>
    <row r="33" spans="1:14" x14ac:dyDescent="0.3">
      <c r="A33" s="7">
        <v>1</v>
      </c>
      <c r="B33" s="7">
        <v>6171</v>
      </c>
      <c r="C33" s="7">
        <v>2111</v>
      </c>
      <c r="D33" s="7">
        <v>925</v>
      </c>
      <c r="E33" s="7"/>
      <c r="F33" s="9">
        <v>61.607999999999997</v>
      </c>
      <c r="G33" s="9">
        <v>15.194000000000001</v>
      </c>
      <c r="H33" s="9">
        <v>3.7770000000000001</v>
      </c>
      <c r="I33" s="9"/>
      <c r="J33" s="10"/>
      <c r="K33" s="8" t="s">
        <v>85</v>
      </c>
      <c r="L33" s="8" t="s">
        <v>86</v>
      </c>
      <c r="M33" s="8" t="s">
        <v>87</v>
      </c>
      <c r="N33" s="8"/>
    </row>
    <row r="34" spans="1:14" x14ac:dyDescent="0.3">
      <c r="A34" s="7">
        <v>1</v>
      </c>
      <c r="B34" s="7">
        <v>6171</v>
      </c>
      <c r="C34" s="7">
        <v>2229</v>
      </c>
      <c r="D34" s="7"/>
      <c r="E34" s="7"/>
      <c r="F34" s="9">
        <v>3.6999999999999999E-4</v>
      </c>
      <c r="G34" s="9"/>
      <c r="H34" s="9"/>
      <c r="I34" s="9"/>
      <c r="J34" s="10"/>
      <c r="K34" s="8" t="s">
        <v>65</v>
      </c>
      <c r="L34" s="8"/>
      <c r="M34" s="8" t="s">
        <v>87</v>
      </c>
      <c r="N34" s="8"/>
    </row>
    <row r="35" spans="1:14" x14ac:dyDescent="0.3">
      <c r="A35" s="7">
        <v>1</v>
      </c>
      <c r="B35" s="7">
        <v>6171</v>
      </c>
      <c r="C35" s="7">
        <v>2324</v>
      </c>
      <c r="D35" s="7">
        <v>48</v>
      </c>
      <c r="E35" s="7"/>
      <c r="F35" s="9"/>
      <c r="G35" s="9">
        <v>1.17</v>
      </c>
      <c r="H35" s="9">
        <v>0.189</v>
      </c>
      <c r="I35" s="9"/>
      <c r="J35" s="10"/>
      <c r="K35" s="8" t="s">
        <v>88</v>
      </c>
      <c r="L35" s="8" t="s">
        <v>89</v>
      </c>
      <c r="M35" s="8" t="s">
        <v>87</v>
      </c>
      <c r="N35" s="8"/>
    </row>
    <row r="36" spans="1:14" x14ac:dyDescent="0.3">
      <c r="A36" s="7">
        <v>1</v>
      </c>
      <c r="B36" s="7">
        <v>6171</v>
      </c>
      <c r="C36" s="7">
        <v>2324</v>
      </c>
      <c r="D36" s="7">
        <v>901</v>
      </c>
      <c r="E36" s="7"/>
      <c r="F36" s="9">
        <v>4.8769999999999998</v>
      </c>
      <c r="G36" s="9">
        <v>5.3940000000000001</v>
      </c>
      <c r="H36" s="9">
        <v>0.94199999999999995</v>
      </c>
      <c r="I36" s="9"/>
      <c r="J36" s="10"/>
      <c r="K36" s="8" t="s">
        <v>88</v>
      </c>
      <c r="L36" s="8" t="s">
        <v>90</v>
      </c>
      <c r="M36" s="8" t="s">
        <v>87</v>
      </c>
      <c r="N36" s="8"/>
    </row>
    <row r="37" spans="1:14" x14ac:dyDescent="0.3">
      <c r="A37" s="7">
        <v>1</v>
      </c>
      <c r="B37" s="7">
        <v>6171</v>
      </c>
      <c r="C37" s="7">
        <v>2324</v>
      </c>
      <c r="D37" s="7">
        <v>2324</v>
      </c>
      <c r="E37" s="7"/>
      <c r="F37" s="9">
        <v>8.6999999999999993</v>
      </c>
      <c r="G37" s="9">
        <v>9.9</v>
      </c>
      <c r="H37" s="9">
        <v>5.1100000000000003</v>
      </c>
      <c r="I37" s="9"/>
      <c r="J37" s="10"/>
      <c r="K37" s="8" t="s">
        <v>88</v>
      </c>
      <c r="L37" s="8" t="s">
        <v>91</v>
      </c>
      <c r="M37" s="8" t="s">
        <v>87</v>
      </c>
      <c r="N37" s="8"/>
    </row>
    <row r="38" spans="1:14" x14ac:dyDescent="0.3">
      <c r="A38" s="7">
        <v>1</v>
      </c>
      <c r="B38" s="7">
        <v>6171</v>
      </c>
      <c r="C38" s="7">
        <v>2328</v>
      </c>
      <c r="D38" s="7"/>
      <c r="E38" s="7"/>
      <c r="F38" s="9">
        <v>0.1</v>
      </c>
      <c r="G38" s="9">
        <v>-4.6900000000000004</v>
      </c>
      <c r="H38" s="9">
        <v>-750.952</v>
      </c>
      <c r="I38" s="9"/>
      <c r="J38" s="10"/>
      <c r="K38" s="8" t="s">
        <v>92</v>
      </c>
      <c r="L38" s="8"/>
      <c r="M38" s="8" t="s">
        <v>87</v>
      </c>
      <c r="N38" s="8"/>
    </row>
    <row r="39" spans="1:14" x14ac:dyDescent="0.3">
      <c r="A39" s="7">
        <v>1</v>
      </c>
      <c r="B39" s="7">
        <v>6310</v>
      </c>
      <c r="C39" s="7">
        <v>2141</v>
      </c>
      <c r="D39" s="7">
        <v>103</v>
      </c>
      <c r="E39" s="7"/>
      <c r="F39" s="9">
        <v>49.817369999999997</v>
      </c>
      <c r="G39" s="9">
        <v>3.14622</v>
      </c>
      <c r="H39" s="9">
        <v>0.33473000000000003</v>
      </c>
      <c r="I39" s="9"/>
      <c r="J39" s="10"/>
      <c r="K39" s="8" t="s">
        <v>101</v>
      </c>
      <c r="L39" s="8" t="s">
        <v>103</v>
      </c>
      <c r="M39" s="8" t="s">
        <v>102</v>
      </c>
      <c r="N39" s="8"/>
    </row>
    <row r="40" spans="1:14" x14ac:dyDescent="0.3">
      <c r="A40" s="7">
        <v>1</v>
      </c>
      <c r="B40" s="7">
        <v>6310</v>
      </c>
      <c r="C40" s="7">
        <v>2141</v>
      </c>
      <c r="D40" s="7"/>
      <c r="E40" s="7"/>
      <c r="F40" s="9">
        <v>318.15208999999999</v>
      </c>
      <c r="G40" s="9">
        <v>35.211080000000003</v>
      </c>
      <c r="H40" s="9">
        <v>1.5402100000000001</v>
      </c>
      <c r="I40" s="9">
        <v>1000</v>
      </c>
      <c r="J40" s="28">
        <v>500</v>
      </c>
      <c r="K40" s="8" t="s">
        <v>101</v>
      </c>
      <c r="L40" s="8"/>
      <c r="M40" s="8" t="s">
        <v>102</v>
      </c>
      <c r="N40" s="8"/>
    </row>
    <row r="41" spans="1:14" x14ac:dyDescent="0.3">
      <c r="A41" s="7">
        <v>1</v>
      </c>
      <c r="B41" s="7">
        <v>6310</v>
      </c>
      <c r="C41" s="7">
        <v>2142</v>
      </c>
      <c r="D41" s="7"/>
      <c r="E41" s="7"/>
      <c r="F41" s="9">
        <v>2412.4711400000001</v>
      </c>
      <c r="G41" s="9">
        <v>2221.6100999999999</v>
      </c>
      <c r="H41" s="9">
        <v>1149.6030000000001</v>
      </c>
      <c r="I41" s="9">
        <v>1000</v>
      </c>
      <c r="J41" s="28">
        <v>1000</v>
      </c>
      <c r="K41" s="8" t="s">
        <v>104</v>
      </c>
      <c r="L41" s="8"/>
      <c r="M41" s="8" t="s">
        <v>102</v>
      </c>
      <c r="N41" s="8"/>
    </row>
    <row r="42" spans="1:14" x14ac:dyDescent="0.3">
      <c r="A42" s="7">
        <v>1</v>
      </c>
      <c r="B42" s="7">
        <v>6310</v>
      </c>
      <c r="C42" s="7">
        <v>2144</v>
      </c>
      <c r="D42" s="7"/>
      <c r="E42" s="7"/>
      <c r="F42" s="9"/>
      <c r="G42" s="9"/>
      <c r="H42" s="9">
        <v>9.4900000000000002E-3</v>
      </c>
      <c r="I42" s="9"/>
      <c r="J42" s="10"/>
      <c r="K42" s="8" t="s">
        <v>105</v>
      </c>
      <c r="L42" s="8"/>
      <c r="M42" s="8" t="s">
        <v>102</v>
      </c>
      <c r="N42" s="8"/>
    </row>
    <row r="43" spans="1:14" x14ac:dyDescent="0.3">
      <c r="A43" s="7">
        <v>1</v>
      </c>
      <c r="B43" s="7">
        <v>6310</v>
      </c>
      <c r="C43" s="7">
        <v>2324</v>
      </c>
      <c r="D43" s="7"/>
      <c r="E43" s="7"/>
      <c r="F43" s="9">
        <v>6.6850000000000007E-2</v>
      </c>
      <c r="G43" s="9"/>
      <c r="H43" s="9"/>
      <c r="I43" s="9"/>
      <c r="J43" s="10"/>
      <c r="K43" s="8" t="s">
        <v>88</v>
      </c>
      <c r="L43" s="8"/>
      <c r="M43" s="8" t="s">
        <v>102</v>
      </c>
      <c r="N43" s="8"/>
    </row>
    <row r="44" spans="1:14" x14ac:dyDescent="0.3">
      <c r="A44" s="7">
        <v>1</v>
      </c>
      <c r="B44" s="7">
        <v>6330</v>
      </c>
      <c r="C44" s="7">
        <v>4132</v>
      </c>
      <c r="D44" s="7"/>
      <c r="E44" s="7"/>
      <c r="F44" s="9">
        <v>1366.462</v>
      </c>
      <c r="G44" s="9">
        <v>822.27300000000002</v>
      </c>
      <c r="H44" s="9">
        <v>942.774</v>
      </c>
      <c r="I44" s="9"/>
      <c r="J44" s="10"/>
      <c r="K44" s="8" t="s">
        <v>39</v>
      </c>
      <c r="L44" s="8"/>
      <c r="M44" s="8" t="s">
        <v>108</v>
      </c>
      <c r="N44" s="8"/>
    </row>
    <row r="45" spans="1:14" x14ac:dyDescent="0.3">
      <c r="A45" s="7">
        <v>1</v>
      </c>
      <c r="B45" s="7">
        <v>6409</v>
      </c>
      <c r="C45" s="7">
        <v>2324</v>
      </c>
      <c r="D45" s="7">
        <v>48</v>
      </c>
      <c r="E45" s="7"/>
      <c r="F45" s="9">
        <v>19.463899999999999</v>
      </c>
      <c r="G45" s="9">
        <v>30.961369999999999</v>
      </c>
      <c r="H45" s="9">
        <v>17.60529</v>
      </c>
      <c r="I45" s="9"/>
      <c r="J45" s="10"/>
      <c r="K45" s="8" t="s">
        <v>88</v>
      </c>
      <c r="L45" s="8" t="s">
        <v>89</v>
      </c>
      <c r="M45" s="8" t="s">
        <v>114</v>
      </c>
      <c r="N45" s="8"/>
    </row>
    <row r="46" spans="1:14" x14ac:dyDescent="0.3">
      <c r="A46" s="7">
        <v>1</v>
      </c>
      <c r="B46" s="7">
        <v>6409</v>
      </c>
      <c r="C46" s="7">
        <v>2324</v>
      </c>
      <c r="D46" s="7">
        <v>2221</v>
      </c>
      <c r="E46" s="7"/>
      <c r="F46" s="9">
        <v>31.919</v>
      </c>
      <c r="G46" s="9">
        <v>36.901699999999998</v>
      </c>
      <c r="H46" s="9">
        <v>16.318300000000001</v>
      </c>
      <c r="I46" s="9"/>
      <c r="J46" s="10"/>
      <c r="K46" s="8" t="s">
        <v>88</v>
      </c>
      <c r="L46" s="8" t="s">
        <v>115</v>
      </c>
      <c r="M46" s="8" t="s">
        <v>114</v>
      </c>
      <c r="N46" s="8"/>
    </row>
    <row r="47" spans="1:14" x14ac:dyDescent="0.3">
      <c r="A47" s="7">
        <v>1</v>
      </c>
      <c r="B47" s="7">
        <v>6409</v>
      </c>
      <c r="C47" s="7">
        <v>2324</v>
      </c>
      <c r="D47" s="7"/>
      <c r="E47" s="7"/>
      <c r="F47" s="9">
        <v>1.8743000000000001</v>
      </c>
      <c r="G47" s="9">
        <v>1.9171899999999999</v>
      </c>
      <c r="H47" s="9"/>
      <c r="I47" s="9"/>
      <c r="J47" s="10"/>
      <c r="K47" s="8" t="s">
        <v>88</v>
      </c>
      <c r="L47" s="8"/>
      <c r="M47" s="8" t="s">
        <v>114</v>
      </c>
      <c r="N47" s="8"/>
    </row>
    <row r="48" spans="1:14" x14ac:dyDescent="0.3">
      <c r="A48" s="7">
        <v>1</v>
      </c>
      <c r="B48" s="7">
        <v>6409</v>
      </c>
      <c r="C48" s="7">
        <v>2329</v>
      </c>
      <c r="D48" s="7">
        <v>107</v>
      </c>
      <c r="E48" s="7"/>
      <c r="F48" s="9">
        <v>61.890999999999998</v>
      </c>
      <c r="G48" s="9">
        <v>-59.726999999999997</v>
      </c>
      <c r="H48" s="9">
        <v>0</v>
      </c>
      <c r="I48" s="9"/>
      <c r="J48" s="10"/>
      <c r="K48" s="8" t="s">
        <v>45</v>
      </c>
      <c r="L48" s="8" t="s">
        <v>116</v>
      </c>
      <c r="M48" s="8" t="s">
        <v>114</v>
      </c>
      <c r="N48" s="8"/>
    </row>
    <row r="49" spans="1:14" x14ac:dyDescent="0.3">
      <c r="A49" s="7">
        <v>1</v>
      </c>
      <c r="B49" s="7">
        <v>6409</v>
      </c>
      <c r="C49" s="7">
        <v>2329</v>
      </c>
      <c r="D49" s="7">
        <v>108</v>
      </c>
      <c r="E49" s="7"/>
      <c r="F49" s="9">
        <v>0</v>
      </c>
      <c r="G49" s="9">
        <v>-0.192</v>
      </c>
      <c r="H49" s="9">
        <v>-0.39200000000000002</v>
      </c>
      <c r="I49" s="9"/>
      <c r="J49" s="10"/>
      <c r="K49" s="8" t="s">
        <v>45</v>
      </c>
      <c r="L49" s="8" t="s">
        <v>117</v>
      </c>
      <c r="M49" s="8" t="s">
        <v>114</v>
      </c>
      <c r="N49" s="8"/>
    </row>
    <row r="50" spans="1:14" x14ac:dyDescent="0.3">
      <c r="A50" s="7">
        <v>1</v>
      </c>
      <c r="B50" s="7">
        <v>6409</v>
      </c>
      <c r="C50" s="7">
        <v>2329</v>
      </c>
      <c r="D50" s="7"/>
      <c r="E50" s="7"/>
      <c r="F50" s="9">
        <v>5.41</v>
      </c>
      <c r="G50" s="9">
        <v>4.62</v>
      </c>
      <c r="H50" s="9">
        <v>3.3</v>
      </c>
      <c r="I50" s="9"/>
      <c r="J50" s="10"/>
      <c r="K50" s="8" t="s">
        <v>45</v>
      </c>
      <c r="L50" s="8"/>
      <c r="M50" s="8" t="s">
        <v>114</v>
      </c>
      <c r="N50" s="8"/>
    </row>
    <row r="51" spans="1:14" x14ac:dyDescent="0.3">
      <c r="A51" s="7"/>
      <c r="B51" s="7"/>
      <c r="C51" s="7"/>
      <c r="D51" s="7"/>
      <c r="E51" s="7"/>
      <c r="F51" s="9"/>
      <c r="G51" s="9"/>
      <c r="H51" s="9"/>
      <c r="I51" s="9"/>
      <c r="J51" s="10"/>
      <c r="K51" s="8"/>
      <c r="L51" s="8"/>
      <c r="M51" s="8"/>
      <c r="N51" s="8"/>
    </row>
    <row r="52" spans="1:14" x14ac:dyDescent="0.3">
      <c r="A52" s="16"/>
      <c r="B52" s="17" t="s">
        <v>127</v>
      </c>
      <c r="C52" s="16"/>
      <c r="D52" s="16"/>
      <c r="E52" s="16"/>
      <c r="F52" s="18">
        <f>SUM(F3:F51)</f>
        <v>683897.92995999986</v>
      </c>
      <c r="G52" s="18">
        <f t="shared" ref="G52:J52" si="0">SUM(G3:G51)</f>
        <v>662999.36168000009</v>
      </c>
      <c r="H52" s="18">
        <f t="shared" si="0"/>
        <v>351355.60067000001</v>
      </c>
      <c r="I52" s="18">
        <f t="shared" si="0"/>
        <v>664864.6</v>
      </c>
      <c r="J52" s="18">
        <f t="shared" si="0"/>
        <v>732705</v>
      </c>
      <c r="K52" s="16"/>
      <c r="L52" s="16"/>
      <c r="M52" s="16"/>
      <c r="N52" s="16"/>
    </row>
    <row r="53" spans="1:14" x14ac:dyDescent="0.3">
      <c r="A53" s="7"/>
      <c r="B53" s="7"/>
      <c r="C53" s="7"/>
      <c r="D53" s="7"/>
      <c r="E53" s="7"/>
      <c r="F53" s="9"/>
      <c r="G53" s="9"/>
      <c r="H53" s="9"/>
      <c r="I53" s="9"/>
      <c r="J53" s="10"/>
      <c r="K53" s="8"/>
      <c r="L53" s="8"/>
      <c r="M53" s="8"/>
      <c r="N53" s="8"/>
    </row>
    <row r="54" spans="1:14" x14ac:dyDescent="0.3">
      <c r="A54" s="16"/>
      <c r="B54" s="16" t="s">
        <v>135</v>
      </c>
      <c r="C54" s="16"/>
      <c r="D54" s="16"/>
      <c r="E54" s="16"/>
      <c r="F54" s="18">
        <f>SUM(F52:F53)</f>
        <v>683897.92995999986</v>
      </c>
      <c r="G54" s="18">
        <f t="shared" ref="G54:J54" si="1">SUM(G52:G53)</f>
        <v>662999.36168000009</v>
      </c>
      <c r="H54" s="18">
        <f t="shared" si="1"/>
        <v>351355.60067000001</v>
      </c>
      <c r="I54" s="18">
        <f t="shared" si="1"/>
        <v>664864.6</v>
      </c>
      <c r="J54" s="18">
        <f t="shared" si="1"/>
        <v>732705</v>
      </c>
      <c r="K54" s="16"/>
      <c r="L54" s="16"/>
      <c r="M54" s="16"/>
      <c r="N54" s="16"/>
    </row>
    <row r="55" spans="1:14" s="21" customFormat="1" x14ac:dyDescent="0.3">
      <c r="A55" s="19"/>
      <c r="B55" s="19"/>
      <c r="C55" s="19"/>
      <c r="D55" s="19"/>
      <c r="E55" s="19"/>
      <c r="F55" s="20"/>
      <c r="G55" s="20"/>
      <c r="H55" s="20"/>
      <c r="I55" s="20"/>
      <c r="J55" s="20"/>
      <c r="K55" s="19"/>
      <c r="L55" s="19"/>
      <c r="M55" s="19"/>
      <c r="N55" s="19"/>
    </row>
    <row r="56" spans="1:14" x14ac:dyDescent="0.3">
      <c r="A56" s="7">
        <v>1</v>
      </c>
      <c r="B56" s="7">
        <v>1019</v>
      </c>
      <c r="C56" s="7">
        <v>5334</v>
      </c>
      <c r="D56" s="7">
        <v>199</v>
      </c>
      <c r="E56" s="7"/>
      <c r="F56" s="9">
        <v>22</v>
      </c>
      <c r="G56" s="9"/>
      <c r="H56" s="9"/>
      <c r="I56" s="9"/>
      <c r="J56" s="10"/>
      <c r="K56" s="8" t="s">
        <v>40</v>
      </c>
      <c r="L56" s="8" t="s">
        <v>41</v>
      </c>
      <c r="M56" s="8" t="s">
        <v>42</v>
      </c>
      <c r="N56" s="8"/>
    </row>
    <row r="57" spans="1:14" x14ac:dyDescent="0.3">
      <c r="A57" s="7">
        <v>1</v>
      </c>
      <c r="B57" s="7">
        <v>2199</v>
      </c>
      <c r="C57" s="7">
        <v>5229</v>
      </c>
      <c r="D57" s="7">
        <v>199</v>
      </c>
      <c r="E57" s="7"/>
      <c r="F57" s="9"/>
      <c r="G57" s="9"/>
      <c r="H57" s="9">
        <v>100</v>
      </c>
      <c r="I57" s="9">
        <v>100</v>
      </c>
      <c r="J57" s="10"/>
      <c r="K57" s="8" t="s">
        <v>43</v>
      </c>
      <c r="L57" s="8" t="s">
        <v>41</v>
      </c>
      <c r="M57" s="8" t="s">
        <v>44</v>
      </c>
      <c r="N57" s="8"/>
    </row>
    <row r="58" spans="1:14" x14ac:dyDescent="0.3">
      <c r="A58" s="7">
        <v>1</v>
      </c>
      <c r="B58" s="7">
        <v>3122</v>
      </c>
      <c r="C58" s="7">
        <v>5339</v>
      </c>
      <c r="D58" s="7"/>
      <c r="E58" s="7"/>
      <c r="F58" s="9"/>
      <c r="G58" s="9"/>
      <c r="H58" s="9"/>
      <c r="I58" s="9">
        <v>100</v>
      </c>
      <c r="J58" s="10"/>
      <c r="K58" s="8" t="s">
        <v>49</v>
      </c>
      <c r="L58" s="8"/>
      <c r="M58" s="8" t="s">
        <v>50</v>
      </c>
      <c r="N58" s="8"/>
    </row>
    <row r="59" spans="1:14" x14ac:dyDescent="0.3">
      <c r="A59" s="7">
        <v>1</v>
      </c>
      <c r="B59" s="7">
        <v>3122</v>
      </c>
      <c r="C59" s="7">
        <v>5339</v>
      </c>
      <c r="D59" s="7">
        <v>195</v>
      </c>
      <c r="E59" s="7"/>
      <c r="F59" s="9"/>
      <c r="G59" s="9"/>
      <c r="H59" s="9"/>
      <c r="I59" s="9">
        <v>0</v>
      </c>
      <c r="J59" s="10">
        <v>100</v>
      </c>
      <c r="K59" s="30" t="s">
        <v>136</v>
      </c>
      <c r="L59" s="8"/>
      <c r="M59" s="8"/>
      <c r="N59" s="8"/>
    </row>
    <row r="60" spans="1:14" x14ac:dyDescent="0.3">
      <c r="A60" s="7">
        <v>1</v>
      </c>
      <c r="B60" s="7">
        <v>3299</v>
      </c>
      <c r="C60" s="7">
        <v>5221</v>
      </c>
      <c r="D60" s="7">
        <v>195</v>
      </c>
      <c r="E60" s="7"/>
      <c r="F60" s="9"/>
      <c r="G60" s="9"/>
      <c r="H60" s="9"/>
      <c r="I60" s="9">
        <v>331</v>
      </c>
      <c r="J60" s="10"/>
      <c r="K60" s="8" t="s">
        <v>51</v>
      </c>
      <c r="L60" s="8"/>
      <c r="M60" s="8" t="s">
        <v>52</v>
      </c>
      <c r="N60" s="8"/>
    </row>
    <row r="61" spans="1:14" x14ac:dyDescent="0.3">
      <c r="A61" s="33">
        <v>1</v>
      </c>
      <c r="B61" s="33">
        <v>3299</v>
      </c>
      <c r="C61" s="33">
        <v>5229</v>
      </c>
      <c r="D61" s="33">
        <v>194</v>
      </c>
      <c r="E61" s="33"/>
      <c r="F61" s="32"/>
      <c r="G61" s="32"/>
      <c r="H61" s="32"/>
      <c r="I61" s="32">
        <v>4000</v>
      </c>
      <c r="J61" s="36">
        <v>6000</v>
      </c>
      <c r="K61" s="35" t="s">
        <v>43</v>
      </c>
      <c r="L61" s="8" t="s">
        <v>53</v>
      </c>
      <c r="M61" s="8" t="s">
        <v>52</v>
      </c>
      <c r="N61" s="8"/>
    </row>
    <row r="62" spans="1:14" x14ac:dyDescent="0.3">
      <c r="A62" s="7">
        <v>1</v>
      </c>
      <c r="B62" s="7">
        <v>3312</v>
      </c>
      <c r="C62" s="7">
        <v>5212</v>
      </c>
      <c r="D62" s="7">
        <v>199</v>
      </c>
      <c r="E62" s="7"/>
      <c r="F62" s="9">
        <v>50</v>
      </c>
      <c r="G62" s="9">
        <v>50</v>
      </c>
      <c r="H62" s="9"/>
      <c r="I62" s="9"/>
      <c r="J62" s="10"/>
      <c r="K62" s="8" t="s">
        <v>54</v>
      </c>
      <c r="L62" s="8" t="s">
        <v>41</v>
      </c>
      <c r="M62" s="8" t="s">
        <v>55</v>
      </c>
      <c r="N62" s="8"/>
    </row>
    <row r="63" spans="1:14" x14ac:dyDescent="0.3">
      <c r="A63" s="7">
        <v>1</v>
      </c>
      <c r="B63" s="7">
        <v>3312</v>
      </c>
      <c r="C63" s="7">
        <v>5222</v>
      </c>
      <c r="D63" s="7">
        <v>199</v>
      </c>
      <c r="E63" s="7"/>
      <c r="F63" s="9">
        <v>20</v>
      </c>
      <c r="G63" s="9"/>
      <c r="H63" s="9"/>
      <c r="I63" s="9"/>
      <c r="J63" s="10"/>
      <c r="K63" s="8" t="s">
        <v>56</v>
      </c>
      <c r="L63" s="8" t="s">
        <v>41</v>
      </c>
      <c r="M63" s="8" t="s">
        <v>55</v>
      </c>
      <c r="N63" s="8"/>
    </row>
    <row r="64" spans="1:14" x14ac:dyDescent="0.3">
      <c r="A64" s="7">
        <v>1</v>
      </c>
      <c r="B64" s="7">
        <v>3312</v>
      </c>
      <c r="C64" s="7">
        <v>5339</v>
      </c>
      <c r="D64" s="7">
        <v>199</v>
      </c>
      <c r="E64" s="7"/>
      <c r="F64" s="9">
        <v>10</v>
      </c>
      <c r="G64" s="9"/>
      <c r="H64" s="9"/>
      <c r="I64" s="9"/>
      <c r="J64" s="10"/>
      <c r="K64" s="8" t="s">
        <v>49</v>
      </c>
      <c r="L64" s="8" t="s">
        <v>41</v>
      </c>
      <c r="M64" s="8" t="s">
        <v>55</v>
      </c>
      <c r="N64" s="8"/>
    </row>
    <row r="65" spans="1:14" x14ac:dyDescent="0.3">
      <c r="A65" s="7">
        <v>1</v>
      </c>
      <c r="B65" s="7">
        <v>3319</v>
      </c>
      <c r="C65" s="7">
        <v>5212</v>
      </c>
      <c r="D65" s="7">
        <v>191</v>
      </c>
      <c r="E65" s="7"/>
      <c r="F65" s="9"/>
      <c r="G65" s="9"/>
      <c r="H65" s="9">
        <v>80</v>
      </c>
      <c r="I65" s="9">
        <v>100</v>
      </c>
      <c r="J65" s="10"/>
      <c r="K65" s="8" t="s">
        <v>54</v>
      </c>
      <c r="L65" s="8" t="s">
        <v>57</v>
      </c>
      <c r="M65" s="8" t="s">
        <v>58</v>
      </c>
      <c r="N65" s="8"/>
    </row>
    <row r="66" spans="1:14" x14ac:dyDescent="0.3">
      <c r="A66" s="7">
        <v>1</v>
      </c>
      <c r="B66" s="7">
        <v>3319</v>
      </c>
      <c r="C66" s="7">
        <v>5213</v>
      </c>
      <c r="D66" s="7">
        <v>199</v>
      </c>
      <c r="E66" s="7"/>
      <c r="F66" s="9"/>
      <c r="G66" s="9">
        <v>30</v>
      </c>
      <c r="H66" s="9"/>
      <c r="I66" s="9"/>
      <c r="J66" s="10"/>
      <c r="K66" s="8" t="s">
        <v>59</v>
      </c>
      <c r="L66" s="8" t="s">
        <v>41</v>
      </c>
      <c r="M66" s="8" t="s">
        <v>58</v>
      </c>
      <c r="N66" s="8"/>
    </row>
    <row r="67" spans="1:14" x14ac:dyDescent="0.3">
      <c r="A67" s="7">
        <v>1</v>
      </c>
      <c r="B67" s="7">
        <v>3319</v>
      </c>
      <c r="C67" s="7">
        <v>5221</v>
      </c>
      <c r="D67" s="7">
        <v>191</v>
      </c>
      <c r="E67" s="7"/>
      <c r="F67" s="9"/>
      <c r="G67" s="9"/>
      <c r="H67" s="9">
        <v>69</v>
      </c>
      <c r="I67" s="9">
        <v>69</v>
      </c>
      <c r="J67" s="10"/>
      <c r="K67" s="8" t="s">
        <v>51</v>
      </c>
      <c r="L67" s="8" t="s">
        <v>57</v>
      </c>
      <c r="M67" s="8" t="s">
        <v>58</v>
      </c>
      <c r="N67" s="8"/>
    </row>
    <row r="68" spans="1:14" x14ac:dyDescent="0.3">
      <c r="A68" s="7">
        <v>1</v>
      </c>
      <c r="B68" s="7">
        <v>3319</v>
      </c>
      <c r="C68" s="7">
        <v>5222</v>
      </c>
      <c r="D68" s="7">
        <v>191</v>
      </c>
      <c r="E68" s="7"/>
      <c r="F68" s="9"/>
      <c r="G68" s="9"/>
      <c r="H68" s="9">
        <v>865</v>
      </c>
      <c r="I68" s="9">
        <v>865</v>
      </c>
      <c r="J68" s="10"/>
      <c r="K68" s="8" t="s">
        <v>56</v>
      </c>
      <c r="L68" s="8" t="s">
        <v>57</v>
      </c>
      <c r="M68" s="8" t="s">
        <v>58</v>
      </c>
      <c r="N68" s="8"/>
    </row>
    <row r="69" spans="1:14" x14ac:dyDescent="0.3">
      <c r="A69" s="7">
        <v>1</v>
      </c>
      <c r="B69" s="7">
        <v>3319</v>
      </c>
      <c r="C69" s="7">
        <v>5222</v>
      </c>
      <c r="D69" s="7">
        <v>199</v>
      </c>
      <c r="E69" s="7"/>
      <c r="F69" s="9"/>
      <c r="G69" s="9">
        <v>40</v>
      </c>
      <c r="H69" s="9"/>
      <c r="I69" s="9"/>
      <c r="J69" s="10"/>
      <c r="K69" s="8" t="s">
        <v>56</v>
      </c>
      <c r="L69" s="8" t="s">
        <v>41</v>
      </c>
      <c r="M69" s="8" t="s">
        <v>58</v>
      </c>
      <c r="N69" s="8"/>
    </row>
    <row r="70" spans="1:14" x14ac:dyDescent="0.3">
      <c r="A70" s="33">
        <v>1</v>
      </c>
      <c r="B70" s="33">
        <v>3319</v>
      </c>
      <c r="C70" s="33">
        <v>5229</v>
      </c>
      <c r="D70" s="33">
        <v>191</v>
      </c>
      <c r="E70" s="33"/>
      <c r="F70" s="32"/>
      <c r="G70" s="32"/>
      <c r="H70" s="32"/>
      <c r="I70" s="32">
        <v>430</v>
      </c>
      <c r="J70" s="34">
        <v>2000</v>
      </c>
      <c r="K70" s="35" t="s">
        <v>43</v>
      </c>
      <c r="L70" s="8" t="s">
        <v>57</v>
      </c>
      <c r="M70" s="8" t="s">
        <v>58</v>
      </c>
      <c r="N70" s="8"/>
    </row>
    <row r="71" spans="1:14" x14ac:dyDescent="0.3">
      <c r="A71" s="7">
        <v>1</v>
      </c>
      <c r="B71" s="7">
        <v>3319</v>
      </c>
      <c r="C71" s="7">
        <v>5331</v>
      </c>
      <c r="D71" s="7">
        <v>191</v>
      </c>
      <c r="E71" s="7"/>
      <c r="F71" s="9"/>
      <c r="G71" s="9"/>
      <c r="H71" s="9">
        <v>244</v>
      </c>
      <c r="I71" s="9">
        <v>244</v>
      </c>
      <c r="J71" s="10"/>
      <c r="K71" s="8" t="s">
        <v>60</v>
      </c>
      <c r="L71" s="8" t="s">
        <v>57</v>
      </c>
      <c r="M71" s="8" t="s">
        <v>58</v>
      </c>
      <c r="N71" s="8"/>
    </row>
    <row r="72" spans="1:14" x14ac:dyDescent="0.3">
      <c r="A72" s="7">
        <v>1</v>
      </c>
      <c r="B72" s="7">
        <v>3319</v>
      </c>
      <c r="C72" s="7">
        <v>5339</v>
      </c>
      <c r="D72" s="7">
        <v>191</v>
      </c>
      <c r="E72" s="7"/>
      <c r="F72" s="9"/>
      <c r="G72" s="9"/>
      <c r="H72" s="9">
        <v>126</v>
      </c>
      <c r="I72" s="9">
        <v>126</v>
      </c>
      <c r="J72" s="10"/>
      <c r="K72" s="8" t="s">
        <v>49</v>
      </c>
      <c r="L72" s="8" t="s">
        <v>57</v>
      </c>
      <c r="M72" s="8" t="s">
        <v>58</v>
      </c>
      <c r="N72" s="8"/>
    </row>
    <row r="73" spans="1:14" x14ac:dyDescent="0.3">
      <c r="A73" s="7">
        <v>1</v>
      </c>
      <c r="B73" s="7">
        <v>3319</v>
      </c>
      <c r="C73" s="7">
        <v>5492</v>
      </c>
      <c r="D73" s="33">
        <v>198</v>
      </c>
      <c r="E73" s="7"/>
      <c r="F73" s="9"/>
      <c r="G73" s="9"/>
      <c r="H73" s="9"/>
      <c r="I73" s="9">
        <v>150</v>
      </c>
      <c r="J73" s="34">
        <v>150</v>
      </c>
      <c r="K73" s="8" t="s">
        <v>61</v>
      </c>
      <c r="L73" s="8" t="s">
        <v>62</v>
      </c>
      <c r="M73" s="8" t="s">
        <v>58</v>
      </c>
      <c r="N73" s="8"/>
    </row>
    <row r="74" spans="1:14" x14ac:dyDescent="0.3">
      <c r="A74" s="7">
        <v>1</v>
      </c>
      <c r="B74" s="7">
        <v>3319</v>
      </c>
      <c r="C74" s="7">
        <v>5493</v>
      </c>
      <c r="D74" s="7">
        <v>191</v>
      </c>
      <c r="E74" s="7"/>
      <c r="F74" s="9"/>
      <c r="G74" s="9"/>
      <c r="H74" s="9">
        <v>134</v>
      </c>
      <c r="I74" s="9">
        <v>166</v>
      </c>
      <c r="J74" s="10"/>
      <c r="K74" s="8" t="s">
        <v>63</v>
      </c>
      <c r="L74" s="8" t="s">
        <v>57</v>
      </c>
      <c r="M74" s="8" t="s">
        <v>58</v>
      </c>
      <c r="N74" s="8"/>
    </row>
    <row r="75" spans="1:14" x14ac:dyDescent="0.3">
      <c r="A75" s="7">
        <v>1</v>
      </c>
      <c r="B75" s="7">
        <v>3349</v>
      </c>
      <c r="C75" s="7">
        <v>5213</v>
      </c>
      <c r="D75" s="7">
        <v>199</v>
      </c>
      <c r="E75" s="7"/>
      <c r="F75" s="9">
        <v>10</v>
      </c>
      <c r="G75" s="9"/>
      <c r="H75" s="9"/>
      <c r="I75" s="9"/>
      <c r="J75" s="10"/>
      <c r="K75" s="8" t="s">
        <v>59</v>
      </c>
      <c r="L75" s="8" t="s">
        <v>41</v>
      </c>
      <c r="M75" s="8" t="s">
        <v>64</v>
      </c>
      <c r="N75" s="8"/>
    </row>
    <row r="76" spans="1:14" x14ac:dyDescent="0.3">
      <c r="A76" s="7">
        <v>1</v>
      </c>
      <c r="B76" s="7">
        <v>3391</v>
      </c>
      <c r="C76" s="7">
        <v>5221</v>
      </c>
      <c r="D76" s="7">
        <v>199</v>
      </c>
      <c r="E76" s="7"/>
      <c r="F76" s="9"/>
      <c r="G76" s="9">
        <v>45.5</v>
      </c>
      <c r="H76" s="9"/>
      <c r="I76" s="9"/>
      <c r="J76" s="10"/>
      <c r="K76" s="8" t="s">
        <v>51</v>
      </c>
      <c r="L76" s="8" t="s">
        <v>41</v>
      </c>
      <c r="M76" s="8" t="s">
        <v>66</v>
      </c>
      <c r="N76" s="8"/>
    </row>
    <row r="77" spans="1:14" x14ac:dyDescent="0.3">
      <c r="A77" s="7">
        <v>1</v>
      </c>
      <c r="B77" s="7">
        <v>3391</v>
      </c>
      <c r="C77" s="7">
        <v>5222</v>
      </c>
      <c r="D77" s="7">
        <v>199</v>
      </c>
      <c r="E77" s="7"/>
      <c r="F77" s="9"/>
      <c r="G77" s="9">
        <v>68.5</v>
      </c>
      <c r="H77" s="9"/>
      <c r="I77" s="9"/>
      <c r="J77" s="10"/>
      <c r="K77" s="8" t="s">
        <v>56</v>
      </c>
      <c r="L77" s="8" t="s">
        <v>41</v>
      </c>
      <c r="M77" s="8" t="s">
        <v>66</v>
      </c>
      <c r="N77" s="8"/>
    </row>
    <row r="78" spans="1:14" x14ac:dyDescent="0.3">
      <c r="A78" s="7">
        <v>1</v>
      </c>
      <c r="B78" s="7">
        <v>3399</v>
      </c>
      <c r="C78" s="7">
        <v>5329</v>
      </c>
      <c r="D78" s="7">
        <v>199</v>
      </c>
      <c r="E78" s="7"/>
      <c r="F78" s="9"/>
      <c r="G78" s="9">
        <v>7</v>
      </c>
      <c r="H78" s="9"/>
      <c r="I78" s="9"/>
      <c r="J78" s="10"/>
      <c r="K78" s="8" t="s">
        <v>68</v>
      </c>
      <c r="L78" s="8" t="s">
        <v>41</v>
      </c>
      <c r="M78" s="8" t="s">
        <v>67</v>
      </c>
      <c r="N78" s="8"/>
    </row>
    <row r="79" spans="1:14" x14ac:dyDescent="0.3">
      <c r="A79" s="7">
        <v>1</v>
      </c>
      <c r="B79" s="7">
        <v>3419</v>
      </c>
      <c r="C79" s="7">
        <v>5212</v>
      </c>
      <c r="D79" s="7">
        <v>199</v>
      </c>
      <c r="E79" s="7"/>
      <c r="F79" s="9"/>
      <c r="G79" s="9">
        <v>4.5</v>
      </c>
      <c r="H79" s="9"/>
      <c r="I79" s="9"/>
      <c r="J79" s="10"/>
      <c r="K79" s="8" t="s">
        <v>54</v>
      </c>
      <c r="L79" s="8" t="s">
        <v>41</v>
      </c>
      <c r="M79" s="8" t="s">
        <v>70</v>
      </c>
      <c r="N79" s="8"/>
    </row>
    <row r="80" spans="1:14" x14ac:dyDescent="0.3">
      <c r="A80" s="7">
        <v>1</v>
      </c>
      <c r="B80" s="7">
        <v>3419</v>
      </c>
      <c r="C80" s="7">
        <v>5213</v>
      </c>
      <c r="D80" s="7">
        <v>190</v>
      </c>
      <c r="E80" s="7"/>
      <c r="F80" s="9"/>
      <c r="G80" s="9"/>
      <c r="H80" s="9">
        <v>5090.884</v>
      </c>
      <c r="I80" s="9">
        <v>5090.8999999999996</v>
      </c>
      <c r="J80" s="10"/>
      <c r="K80" s="8" t="s">
        <v>59</v>
      </c>
      <c r="L80" s="8" t="s">
        <v>71</v>
      </c>
      <c r="M80" s="8" t="s">
        <v>70</v>
      </c>
      <c r="N80" s="8"/>
    </row>
    <row r="81" spans="1:14" x14ac:dyDescent="0.3">
      <c r="A81" s="7">
        <v>1</v>
      </c>
      <c r="B81" s="7">
        <v>3419</v>
      </c>
      <c r="C81" s="7">
        <v>5213</v>
      </c>
      <c r="D81" s="7">
        <v>195</v>
      </c>
      <c r="E81" s="7"/>
      <c r="F81" s="9"/>
      <c r="G81" s="9"/>
      <c r="H81" s="9">
        <v>2000</v>
      </c>
      <c r="I81" s="9">
        <v>2150</v>
      </c>
      <c r="J81" s="10"/>
      <c r="K81" s="8" t="s">
        <v>59</v>
      </c>
      <c r="L81" s="8"/>
      <c r="M81" s="8" t="s">
        <v>70</v>
      </c>
      <c r="N81" s="8"/>
    </row>
    <row r="82" spans="1:14" x14ac:dyDescent="0.3">
      <c r="A82" s="7">
        <v>1</v>
      </c>
      <c r="B82" s="7">
        <v>3419</v>
      </c>
      <c r="C82" s="7">
        <v>5213</v>
      </c>
      <c r="D82" s="7">
        <v>199</v>
      </c>
      <c r="E82" s="7"/>
      <c r="F82" s="9">
        <v>30</v>
      </c>
      <c r="G82" s="9"/>
      <c r="H82" s="9"/>
      <c r="I82" s="9"/>
      <c r="J82" s="10"/>
      <c r="K82" s="8" t="s">
        <v>59</v>
      </c>
      <c r="L82" s="8" t="s">
        <v>41</v>
      </c>
      <c r="M82" s="8" t="s">
        <v>70</v>
      </c>
      <c r="N82" s="8"/>
    </row>
    <row r="83" spans="1:14" x14ac:dyDescent="0.3">
      <c r="A83" s="7">
        <v>1</v>
      </c>
      <c r="B83" s="7">
        <v>3419</v>
      </c>
      <c r="C83" s="7">
        <v>5222</v>
      </c>
      <c r="D83" s="7">
        <v>190</v>
      </c>
      <c r="E83" s="7"/>
      <c r="F83" s="9"/>
      <c r="G83" s="9"/>
      <c r="H83" s="9">
        <v>8909.0159999999996</v>
      </c>
      <c r="I83" s="9">
        <v>8909.1</v>
      </c>
      <c r="J83" s="10"/>
      <c r="K83" s="8" t="s">
        <v>56</v>
      </c>
      <c r="L83" s="8" t="s">
        <v>71</v>
      </c>
      <c r="M83" s="8" t="s">
        <v>70</v>
      </c>
      <c r="N83" s="8"/>
    </row>
    <row r="84" spans="1:14" x14ac:dyDescent="0.3">
      <c r="A84" s="7">
        <v>1</v>
      </c>
      <c r="B84" s="7">
        <v>3419</v>
      </c>
      <c r="C84" s="7">
        <v>5222</v>
      </c>
      <c r="D84" s="7">
        <v>195</v>
      </c>
      <c r="E84" s="7"/>
      <c r="F84" s="9"/>
      <c r="G84" s="9"/>
      <c r="H84" s="9"/>
      <c r="I84" s="9">
        <v>200</v>
      </c>
      <c r="J84" s="10"/>
      <c r="K84" s="8" t="s">
        <v>56</v>
      </c>
      <c r="L84" s="8"/>
      <c r="M84" s="8" t="s">
        <v>70</v>
      </c>
      <c r="N84" s="8"/>
    </row>
    <row r="85" spans="1:14" x14ac:dyDescent="0.3">
      <c r="A85" s="7">
        <v>1</v>
      </c>
      <c r="B85" s="7">
        <v>3419</v>
      </c>
      <c r="C85" s="7">
        <v>5222</v>
      </c>
      <c r="D85" s="7">
        <v>199</v>
      </c>
      <c r="E85" s="7"/>
      <c r="F85" s="9">
        <v>225</v>
      </c>
      <c r="G85" s="9">
        <v>130</v>
      </c>
      <c r="H85" s="9"/>
      <c r="I85" s="9"/>
      <c r="J85" s="10"/>
      <c r="K85" s="8" t="s">
        <v>56</v>
      </c>
      <c r="L85" s="8" t="s">
        <v>41</v>
      </c>
      <c r="M85" s="8" t="s">
        <v>70</v>
      </c>
      <c r="N85" s="8"/>
    </row>
    <row r="86" spans="1:14" x14ac:dyDescent="0.3">
      <c r="A86" s="33">
        <v>1</v>
      </c>
      <c r="B86" s="33">
        <v>3419</v>
      </c>
      <c r="C86" s="33">
        <v>5229</v>
      </c>
      <c r="D86" s="33">
        <v>190</v>
      </c>
      <c r="E86" s="33"/>
      <c r="F86" s="32"/>
      <c r="G86" s="32"/>
      <c r="H86" s="32"/>
      <c r="I86" s="32"/>
      <c r="J86" s="36">
        <v>16000</v>
      </c>
      <c r="K86" s="35" t="s">
        <v>56</v>
      </c>
      <c r="L86" s="8"/>
      <c r="M86" s="8"/>
      <c r="N86" s="8"/>
    </row>
    <row r="87" spans="1:14" x14ac:dyDescent="0.3">
      <c r="A87" s="7">
        <v>1</v>
      </c>
      <c r="B87" s="7">
        <v>3419</v>
      </c>
      <c r="C87" s="7">
        <v>5492</v>
      </c>
      <c r="D87" s="33">
        <v>198</v>
      </c>
      <c r="E87" s="7"/>
      <c r="F87" s="9"/>
      <c r="G87" s="9"/>
      <c r="H87" s="9"/>
      <c r="I87" s="9">
        <v>150</v>
      </c>
      <c r="J87" s="34">
        <v>150</v>
      </c>
      <c r="K87" s="8" t="s">
        <v>61</v>
      </c>
      <c r="L87" s="8" t="s">
        <v>62</v>
      </c>
      <c r="M87" s="8" t="s">
        <v>70</v>
      </c>
      <c r="N87" s="8"/>
    </row>
    <row r="88" spans="1:14" x14ac:dyDescent="0.3">
      <c r="A88" s="7">
        <v>1</v>
      </c>
      <c r="B88" s="7">
        <v>3419</v>
      </c>
      <c r="C88" s="7">
        <v>5613</v>
      </c>
      <c r="D88" s="26">
        <v>200</v>
      </c>
      <c r="E88" s="7"/>
      <c r="F88" s="9"/>
      <c r="G88" s="9"/>
      <c r="H88" s="9"/>
      <c r="I88" s="9">
        <v>12500</v>
      </c>
      <c r="J88" s="10"/>
      <c r="K88" s="8" t="s">
        <v>72</v>
      </c>
      <c r="L88" s="8" t="s">
        <v>73</v>
      </c>
      <c r="M88" s="8" t="s">
        <v>70</v>
      </c>
      <c r="N88" s="8"/>
    </row>
    <row r="89" spans="1:14" x14ac:dyDescent="0.3">
      <c r="A89" s="7">
        <v>1</v>
      </c>
      <c r="B89" s="7">
        <v>3419</v>
      </c>
      <c r="C89" s="7">
        <v>5613</v>
      </c>
      <c r="D89" s="7"/>
      <c r="E89" s="7"/>
      <c r="F89" s="9"/>
      <c r="G89" s="9">
        <v>1500</v>
      </c>
      <c r="H89" s="9"/>
      <c r="I89" s="9"/>
      <c r="J89" s="10"/>
      <c r="K89" s="8" t="s">
        <v>72</v>
      </c>
      <c r="L89" s="8"/>
      <c r="M89" s="8" t="s">
        <v>70</v>
      </c>
      <c r="N89" s="8"/>
    </row>
    <row r="90" spans="1:14" x14ac:dyDescent="0.3">
      <c r="A90" s="7">
        <v>1</v>
      </c>
      <c r="B90" s="7">
        <v>3429</v>
      </c>
      <c r="C90" s="7">
        <v>5212</v>
      </c>
      <c r="D90" s="7">
        <v>199</v>
      </c>
      <c r="E90" s="7"/>
      <c r="F90" s="9">
        <v>30</v>
      </c>
      <c r="G90" s="9">
        <v>15</v>
      </c>
      <c r="H90" s="9"/>
      <c r="I90" s="9"/>
      <c r="J90" s="10"/>
      <c r="K90" s="8" t="s">
        <v>54</v>
      </c>
      <c r="L90" s="8" t="s">
        <v>41</v>
      </c>
      <c r="M90" s="8" t="s">
        <v>74</v>
      </c>
      <c r="N90" s="8"/>
    </row>
    <row r="91" spans="1:14" x14ac:dyDescent="0.3">
      <c r="A91" s="7">
        <v>1</v>
      </c>
      <c r="B91" s="7">
        <v>3429</v>
      </c>
      <c r="C91" s="7">
        <v>5222</v>
      </c>
      <c r="D91" s="7">
        <v>199</v>
      </c>
      <c r="E91" s="7"/>
      <c r="F91" s="9">
        <v>30</v>
      </c>
      <c r="G91" s="9">
        <v>50</v>
      </c>
      <c r="H91" s="9">
        <v>30</v>
      </c>
      <c r="I91" s="9">
        <v>30</v>
      </c>
      <c r="J91" s="10"/>
      <c r="K91" s="8" t="s">
        <v>56</v>
      </c>
      <c r="L91" s="8" t="s">
        <v>41</v>
      </c>
      <c r="M91" s="8" t="s">
        <v>74</v>
      </c>
      <c r="N91" s="8"/>
    </row>
    <row r="92" spans="1:14" x14ac:dyDescent="0.3">
      <c r="A92" s="7">
        <v>1</v>
      </c>
      <c r="B92" s="7">
        <v>3522</v>
      </c>
      <c r="C92" s="7">
        <v>5213</v>
      </c>
      <c r="D92" s="7">
        <v>199</v>
      </c>
      <c r="E92" s="7"/>
      <c r="F92" s="9"/>
      <c r="G92" s="9"/>
      <c r="H92" s="9">
        <v>15</v>
      </c>
      <c r="I92" s="9">
        <v>15</v>
      </c>
      <c r="J92" s="10"/>
      <c r="K92" s="8" t="s">
        <v>59</v>
      </c>
      <c r="L92" s="8" t="s">
        <v>41</v>
      </c>
      <c r="M92" s="8" t="s">
        <v>75</v>
      </c>
      <c r="N92" s="8"/>
    </row>
    <row r="93" spans="1:14" x14ac:dyDescent="0.3">
      <c r="A93" s="7">
        <v>1</v>
      </c>
      <c r="B93" s="7">
        <v>3541</v>
      </c>
      <c r="C93" s="7">
        <v>5222</v>
      </c>
      <c r="D93" s="7">
        <v>199</v>
      </c>
      <c r="E93" s="7"/>
      <c r="F93" s="9">
        <v>80</v>
      </c>
      <c r="G93" s="9">
        <v>100</v>
      </c>
      <c r="H93" s="9"/>
      <c r="I93" s="9"/>
      <c r="J93" s="10"/>
      <c r="K93" s="8" t="s">
        <v>56</v>
      </c>
      <c r="L93" s="8" t="s">
        <v>41</v>
      </c>
      <c r="M93" s="8" t="s">
        <v>76</v>
      </c>
      <c r="N93" s="8"/>
    </row>
    <row r="94" spans="1:14" x14ac:dyDescent="0.3">
      <c r="A94" s="7">
        <v>1</v>
      </c>
      <c r="B94" s="7">
        <v>3541</v>
      </c>
      <c r="C94" s="7">
        <v>5622</v>
      </c>
      <c r="D94" s="27">
        <v>200</v>
      </c>
      <c r="E94" s="7"/>
      <c r="F94" s="9"/>
      <c r="G94" s="9"/>
      <c r="H94" s="9">
        <v>250</v>
      </c>
      <c r="I94" s="9">
        <v>250</v>
      </c>
      <c r="J94" s="10"/>
      <c r="K94" s="8" t="s">
        <v>77</v>
      </c>
      <c r="L94" s="8" t="s">
        <v>73</v>
      </c>
      <c r="M94" s="8" t="s">
        <v>76</v>
      </c>
      <c r="N94" s="8"/>
    </row>
    <row r="95" spans="1:14" x14ac:dyDescent="0.3">
      <c r="A95" s="7">
        <v>1</v>
      </c>
      <c r="B95" s="7">
        <v>3541</v>
      </c>
      <c r="C95" s="7">
        <v>5622</v>
      </c>
      <c r="D95" s="7"/>
      <c r="E95" s="7"/>
      <c r="F95" s="9">
        <v>250</v>
      </c>
      <c r="G95" s="9">
        <v>250</v>
      </c>
      <c r="H95" s="9"/>
      <c r="I95" s="9"/>
      <c r="J95" s="10"/>
      <c r="K95" s="8" t="s">
        <v>77</v>
      </c>
      <c r="L95" s="8"/>
      <c r="M95" s="8" t="s">
        <v>76</v>
      </c>
      <c r="N95" s="8"/>
    </row>
    <row r="96" spans="1:14" x14ac:dyDescent="0.3">
      <c r="A96" s="7">
        <v>1</v>
      </c>
      <c r="B96" s="7">
        <v>3541</v>
      </c>
      <c r="C96" s="7">
        <v>5622</v>
      </c>
      <c r="D96" s="26">
        <v>189</v>
      </c>
      <c r="E96" s="7"/>
      <c r="F96" s="9"/>
      <c r="G96" s="9"/>
      <c r="H96" s="9"/>
      <c r="I96" s="9"/>
      <c r="J96" s="10">
        <v>250</v>
      </c>
      <c r="K96" s="8" t="s">
        <v>77</v>
      </c>
      <c r="L96" s="8" t="s">
        <v>73</v>
      </c>
      <c r="M96" s="8" t="s">
        <v>76</v>
      </c>
      <c r="N96" s="8"/>
    </row>
    <row r="97" spans="1:14" x14ac:dyDescent="0.3">
      <c r="A97" s="7">
        <v>1</v>
      </c>
      <c r="B97" s="7">
        <v>3799</v>
      </c>
      <c r="C97" s="7">
        <v>5222</v>
      </c>
      <c r="D97" s="7">
        <v>192</v>
      </c>
      <c r="E97" s="7"/>
      <c r="F97" s="9"/>
      <c r="G97" s="9"/>
      <c r="H97" s="9">
        <v>48.8</v>
      </c>
      <c r="I97" s="9">
        <v>49</v>
      </c>
      <c r="J97" s="10"/>
      <c r="K97" s="8" t="s">
        <v>56</v>
      </c>
      <c r="L97" s="8" t="s">
        <v>78</v>
      </c>
      <c r="M97" s="8" t="s">
        <v>79</v>
      </c>
      <c r="N97" s="8"/>
    </row>
    <row r="98" spans="1:14" x14ac:dyDescent="0.3">
      <c r="A98" s="33">
        <v>1</v>
      </c>
      <c r="B98" s="33">
        <v>3799</v>
      </c>
      <c r="C98" s="33">
        <v>5229</v>
      </c>
      <c r="D98" s="33">
        <v>192</v>
      </c>
      <c r="E98" s="33"/>
      <c r="F98" s="32"/>
      <c r="G98" s="32"/>
      <c r="H98" s="32"/>
      <c r="I98" s="32">
        <v>1770</v>
      </c>
      <c r="J98" s="36">
        <v>1000</v>
      </c>
      <c r="K98" s="35" t="s">
        <v>43</v>
      </c>
      <c r="L98" s="8" t="s">
        <v>78</v>
      </c>
      <c r="M98" s="8" t="s">
        <v>79</v>
      </c>
      <c r="N98" s="8"/>
    </row>
    <row r="99" spans="1:14" x14ac:dyDescent="0.3">
      <c r="A99" s="7">
        <v>1</v>
      </c>
      <c r="B99" s="7">
        <v>3799</v>
      </c>
      <c r="C99" s="7">
        <v>5331</v>
      </c>
      <c r="D99" s="7">
        <v>192</v>
      </c>
      <c r="E99" s="7"/>
      <c r="F99" s="9"/>
      <c r="G99" s="9"/>
      <c r="H99" s="9">
        <v>108.825</v>
      </c>
      <c r="I99" s="9">
        <v>110</v>
      </c>
      <c r="J99" s="10"/>
      <c r="K99" s="8" t="s">
        <v>60</v>
      </c>
      <c r="L99" s="8" t="s">
        <v>78</v>
      </c>
      <c r="M99" s="8" t="s">
        <v>79</v>
      </c>
      <c r="N99" s="8"/>
    </row>
    <row r="100" spans="1:14" x14ac:dyDescent="0.3">
      <c r="A100" s="7">
        <v>1</v>
      </c>
      <c r="B100" s="7">
        <v>3799</v>
      </c>
      <c r="C100" s="7">
        <v>5339</v>
      </c>
      <c r="D100" s="7">
        <v>192</v>
      </c>
      <c r="E100" s="7"/>
      <c r="F100" s="9"/>
      <c r="G100" s="9"/>
      <c r="H100" s="9">
        <v>52.4</v>
      </c>
      <c r="I100" s="9">
        <v>53</v>
      </c>
      <c r="J100" s="10"/>
      <c r="K100" s="8" t="s">
        <v>49</v>
      </c>
      <c r="L100" s="8" t="s">
        <v>78</v>
      </c>
      <c r="M100" s="8" t="s">
        <v>79</v>
      </c>
      <c r="N100" s="8"/>
    </row>
    <row r="101" spans="1:14" x14ac:dyDescent="0.3">
      <c r="A101" s="7">
        <v>1</v>
      </c>
      <c r="B101" s="7">
        <v>3799</v>
      </c>
      <c r="C101" s="7">
        <v>5492</v>
      </c>
      <c r="D101" s="33">
        <v>198</v>
      </c>
      <c r="E101" s="7"/>
      <c r="F101" s="9"/>
      <c r="G101" s="9"/>
      <c r="H101" s="9"/>
      <c r="I101" s="9">
        <v>150</v>
      </c>
      <c r="J101" s="34">
        <v>150</v>
      </c>
      <c r="K101" s="8" t="s">
        <v>61</v>
      </c>
      <c r="L101" s="8" t="s">
        <v>62</v>
      </c>
      <c r="M101" s="8" t="s">
        <v>79</v>
      </c>
      <c r="N101" s="8"/>
    </row>
    <row r="102" spans="1:14" x14ac:dyDescent="0.3">
      <c r="A102" s="7">
        <v>1</v>
      </c>
      <c r="B102" s="7">
        <v>3799</v>
      </c>
      <c r="C102" s="7">
        <v>5493</v>
      </c>
      <c r="D102" s="7">
        <v>192</v>
      </c>
      <c r="E102" s="7"/>
      <c r="F102" s="9"/>
      <c r="G102" s="9"/>
      <c r="H102" s="9"/>
      <c r="I102" s="9">
        <v>18</v>
      </c>
      <c r="J102" s="10"/>
      <c r="K102" s="8" t="s">
        <v>63</v>
      </c>
      <c r="L102" s="8" t="s">
        <v>78</v>
      </c>
      <c r="M102" s="8" t="s">
        <v>79</v>
      </c>
      <c r="N102" s="8"/>
    </row>
    <row r="103" spans="1:14" x14ac:dyDescent="0.3">
      <c r="A103" s="7">
        <v>1</v>
      </c>
      <c r="B103" s="7">
        <v>3900</v>
      </c>
      <c r="C103" s="7">
        <v>5222</v>
      </c>
      <c r="D103" s="7">
        <v>199</v>
      </c>
      <c r="E103" s="7"/>
      <c r="F103" s="9">
        <v>10</v>
      </c>
      <c r="G103" s="9"/>
      <c r="H103" s="9"/>
      <c r="I103" s="9"/>
      <c r="J103" s="10"/>
      <c r="K103" s="8" t="s">
        <v>56</v>
      </c>
      <c r="L103" s="8" t="s">
        <v>41</v>
      </c>
      <c r="M103" s="8" t="s">
        <v>80</v>
      </c>
      <c r="N103" s="8"/>
    </row>
    <row r="104" spans="1:14" x14ac:dyDescent="0.3">
      <c r="A104" s="7">
        <v>1</v>
      </c>
      <c r="B104" s="7">
        <v>4359</v>
      </c>
      <c r="C104" s="7">
        <v>5622</v>
      </c>
      <c r="D104" s="27">
        <v>200</v>
      </c>
      <c r="E104" s="7"/>
      <c r="F104" s="9"/>
      <c r="G104" s="9"/>
      <c r="H104" s="9">
        <v>200</v>
      </c>
      <c r="I104" s="9">
        <v>200</v>
      </c>
      <c r="J104" s="10"/>
      <c r="K104" s="8" t="s">
        <v>77</v>
      </c>
      <c r="L104" s="8" t="s">
        <v>73</v>
      </c>
      <c r="M104" s="8" t="s">
        <v>81</v>
      </c>
      <c r="N104" s="8"/>
    </row>
    <row r="105" spans="1:14" x14ac:dyDescent="0.3">
      <c r="A105" s="7">
        <v>1</v>
      </c>
      <c r="B105" s="7">
        <v>4379</v>
      </c>
      <c r="C105" s="7">
        <v>5221</v>
      </c>
      <c r="D105" s="7">
        <v>193</v>
      </c>
      <c r="E105" s="7"/>
      <c r="F105" s="9"/>
      <c r="G105" s="9"/>
      <c r="H105" s="9">
        <v>360</v>
      </c>
      <c r="I105" s="9">
        <v>360</v>
      </c>
      <c r="J105" s="10"/>
      <c r="K105" s="8" t="s">
        <v>51</v>
      </c>
      <c r="L105" s="8" t="s">
        <v>82</v>
      </c>
      <c r="M105" s="8" t="s">
        <v>83</v>
      </c>
      <c r="N105" s="8"/>
    </row>
    <row r="106" spans="1:14" x14ac:dyDescent="0.3">
      <c r="A106" s="7">
        <v>1</v>
      </c>
      <c r="B106" s="7">
        <v>4379</v>
      </c>
      <c r="C106" s="7">
        <v>5222</v>
      </c>
      <c r="D106" s="7">
        <v>193</v>
      </c>
      <c r="E106" s="7"/>
      <c r="F106" s="9"/>
      <c r="G106" s="9"/>
      <c r="H106" s="9">
        <v>866.5</v>
      </c>
      <c r="I106" s="9">
        <v>1042</v>
      </c>
      <c r="J106" s="10"/>
      <c r="K106" s="8" t="s">
        <v>56</v>
      </c>
      <c r="L106" s="8" t="s">
        <v>82</v>
      </c>
      <c r="M106" s="8" t="s">
        <v>83</v>
      </c>
      <c r="N106" s="8"/>
    </row>
    <row r="107" spans="1:14" x14ac:dyDescent="0.3">
      <c r="A107" s="7">
        <v>1</v>
      </c>
      <c r="B107" s="7">
        <v>4379</v>
      </c>
      <c r="C107" s="7">
        <v>5223</v>
      </c>
      <c r="D107" s="7">
        <v>193</v>
      </c>
      <c r="E107" s="7"/>
      <c r="F107" s="9"/>
      <c r="G107" s="9"/>
      <c r="H107" s="9">
        <v>85</v>
      </c>
      <c r="I107" s="9">
        <v>85</v>
      </c>
      <c r="J107" s="10"/>
      <c r="K107" s="8" t="s">
        <v>84</v>
      </c>
      <c r="L107" s="8" t="s">
        <v>82</v>
      </c>
      <c r="M107" s="8" t="s">
        <v>83</v>
      </c>
      <c r="N107" s="8"/>
    </row>
    <row r="108" spans="1:14" x14ac:dyDescent="0.3">
      <c r="A108" s="33">
        <v>1</v>
      </c>
      <c r="B108" s="33">
        <v>4379</v>
      </c>
      <c r="C108" s="33">
        <v>5229</v>
      </c>
      <c r="D108" s="33">
        <v>193</v>
      </c>
      <c r="E108" s="33"/>
      <c r="F108" s="32"/>
      <c r="G108" s="32"/>
      <c r="H108" s="32"/>
      <c r="I108" s="32">
        <v>505</v>
      </c>
      <c r="J108" s="34">
        <v>2000</v>
      </c>
      <c r="K108" s="35" t="s">
        <v>43</v>
      </c>
      <c r="L108" s="8" t="s">
        <v>82</v>
      </c>
      <c r="M108" s="8" t="s">
        <v>83</v>
      </c>
      <c r="N108" s="8"/>
    </row>
    <row r="109" spans="1:14" x14ac:dyDescent="0.3">
      <c r="A109" s="7">
        <v>1</v>
      </c>
      <c r="B109" s="7">
        <v>4379</v>
      </c>
      <c r="C109" s="7">
        <v>5339</v>
      </c>
      <c r="D109" s="7">
        <v>193</v>
      </c>
      <c r="E109" s="7"/>
      <c r="F109" s="9"/>
      <c r="G109" s="9"/>
      <c r="H109" s="9">
        <v>8</v>
      </c>
      <c r="I109" s="9">
        <v>8</v>
      </c>
      <c r="J109" s="10"/>
      <c r="K109" s="8" t="s">
        <v>49</v>
      </c>
      <c r="L109" s="8" t="s">
        <v>82</v>
      </c>
      <c r="M109" s="8" t="s">
        <v>83</v>
      </c>
      <c r="N109" s="8"/>
    </row>
    <row r="110" spans="1:14" x14ac:dyDescent="0.3">
      <c r="A110" s="7">
        <v>1</v>
      </c>
      <c r="B110" s="7">
        <v>4379</v>
      </c>
      <c r="C110" s="7">
        <v>5492</v>
      </c>
      <c r="D110" s="33">
        <v>198</v>
      </c>
      <c r="E110" s="7"/>
      <c r="F110" s="9"/>
      <c r="G110" s="9"/>
      <c r="H110" s="9"/>
      <c r="I110" s="9">
        <v>150</v>
      </c>
      <c r="J110" s="34">
        <v>150</v>
      </c>
      <c r="K110" s="8" t="s">
        <v>61</v>
      </c>
      <c r="L110" s="8" t="s">
        <v>62</v>
      </c>
      <c r="M110" s="8" t="s">
        <v>83</v>
      </c>
      <c r="N110" s="8"/>
    </row>
    <row r="111" spans="1:14" x14ac:dyDescent="0.3">
      <c r="A111" s="7">
        <v>1</v>
      </c>
      <c r="B111" s="7">
        <v>4379</v>
      </c>
      <c r="C111" s="7">
        <v>5622</v>
      </c>
      <c r="D111" s="27">
        <v>200</v>
      </c>
      <c r="E111" s="7"/>
      <c r="F111" s="9"/>
      <c r="G111" s="9"/>
      <c r="H111" s="9">
        <v>1995</v>
      </c>
      <c r="I111" s="9">
        <v>1995</v>
      </c>
      <c r="J111" s="10"/>
      <c r="K111" s="8" t="s">
        <v>77</v>
      </c>
      <c r="L111" s="8" t="s">
        <v>73</v>
      </c>
      <c r="M111" s="8" t="s">
        <v>83</v>
      </c>
      <c r="N111" s="8"/>
    </row>
    <row r="112" spans="1:14" x14ac:dyDescent="0.3">
      <c r="A112" s="7">
        <v>1</v>
      </c>
      <c r="B112" s="7">
        <v>4379</v>
      </c>
      <c r="C112" s="7">
        <v>5622</v>
      </c>
      <c r="D112" s="26">
        <v>189</v>
      </c>
      <c r="E112" s="7"/>
      <c r="F112" s="9"/>
      <c r="G112" s="9"/>
      <c r="H112" s="9">
        <v>0</v>
      </c>
      <c r="I112" s="9">
        <v>0</v>
      </c>
      <c r="J112" s="10">
        <v>1995</v>
      </c>
      <c r="K112" s="8" t="s">
        <v>77</v>
      </c>
      <c r="L112" s="8" t="s">
        <v>73</v>
      </c>
      <c r="M112" s="8" t="s">
        <v>83</v>
      </c>
      <c r="N112" s="8"/>
    </row>
    <row r="113" spans="1:14" x14ac:dyDescent="0.3">
      <c r="A113" s="7">
        <v>1</v>
      </c>
      <c r="B113" s="7">
        <v>6171</v>
      </c>
      <c r="C113" s="7">
        <v>5166</v>
      </c>
      <c r="D113" s="7"/>
      <c r="E113" s="7"/>
      <c r="F113" s="9">
        <v>145.19999999999999</v>
      </c>
      <c r="G113" s="9">
        <v>145.19999999999999</v>
      </c>
      <c r="H113" s="9">
        <v>72.599999999999994</v>
      </c>
      <c r="I113" s="9">
        <v>500</v>
      </c>
      <c r="J113" s="10">
        <v>500</v>
      </c>
      <c r="K113" s="8" t="s">
        <v>93</v>
      </c>
      <c r="L113" s="8"/>
      <c r="M113" s="8" t="s">
        <v>87</v>
      </c>
      <c r="N113" s="8"/>
    </row>
    <row r="114" spans="1:14" x14ac:dyDescent="0.3">
      <c r="A114" s="7">
        <v>1</v>
      </c>
      <c r="B114" s="7">
        <v>6171</v>
      </c>
      <c r="C114" s="7">
        <v>5169</v>
      </c>
      <c r="D114" s="7"/>
      <c r="E114" s="7"/>
      <c r="F114" s="9">
        <v>611.88199999999995</v>
      </c>
      <c r="G114" s="9">
        <v>768.44899999999996</v>
      </c>
      <c r="H114" s="9">
        <v>206.21350000000001</v>
      </c>
      <c r="I114" s="9">
        <v>2500</v>
      </c>
      <c r="J114" s="37">
        <v>1500</v>
      </c>
      <c r="K114" s="8" t="s">
        <v>94</v>
      </c>
      <c r="L114" s="8"/>
      <c r="M114" s="8" t="s">
        <v>87</v>
      </c>
      <c r="N114" s="8"/>
    </row>
    <row r="115" spans="1:14" x14ac:dyDescent="0.3">
      <c r="A115" s="7">
        <v>1</v>
      </c>
      <c r="B115" s="7">
        <v>6171</v>
      </c>
      <c r="C115" s="7">
        <v>5179</v>
      </c>
      <c r="D115" s="7"/>
      <c r="E115" s="7"/>
      <c r="F115" s="9"/>
      <c r="G115" s="9"/>
      <c r="H115" s="9">
        <v>98.043400000000005</v>
      </c>
      <c r="I115" s="9">
        <v>99</v>
      </c>
      <c r="J115" s="10">
        <v>99</v>
      </c>
      <c r="K115" s="8" t="s">
        <v>95</v>
      </c>
      <c r="L115" s="8"/>
      <c r="M115" s="8" t="s">
        <v>87</v>
      </c>
      <c r="N115" s="8"/>
    </row>
    <row r="116" spans="1:14" x14ac:dyDescent="0.3">
      <c r="A116" s="7">
        <v>1</v>
      </c>
      <c r="B116" s="7">
        <v>6171</v>
      </c>
      <c r="C116" s="7">
        <v>5182</v>
      </c>
      <c r="D116" s="7"/>
      <c r="E116" s="7"/>
      <c r="F116" s="9">
        <v>121.24</v>
      </c>
      <c r="G116" s="9">
        <v>11.143000000000001</v>
      </c>
      <c r="H116" s="9">
        <v>61.122</v>
      </c>
      <c r="I116" s="9"/>
      <c r="J116" s="10"/>
      <c r="K116" s="8" t="s">
        <v>96</v>
      </c>
      <c r="L116" s="8"/>
      <c r="M116" s="8" t="s">
        <v>87</v>
      </c>
      <c r="N116" s="8"/>
    </row>
    <row r="117" spans="1:14" x14ac:dyDescent="0.3">
      <c r="A117" s="7">
        <v>1</v>
      </c>
      <c r="B117" s="7">
        <v>6171</v>
      </c>
      <c r="C117" s="7">
        <v>5189</v>
      </c>
      <c r="D117" s="7"/>
      <c r="E117" s="7"/>
      <c r="F117" s="9">
        <v>44.411000000000001</v>
      </c>
      <c r="G117" s="9">
        <v>81.700999999999993</v>
      </c>
      <c r="H117" s="9">
        <v>136.00700000000001</v>
      </c>
      <c r="I117" s="9"/>
      <c r="J117" s="10"/>
      <c r="K117" s="8" t="s">
        <v>97</v>
      </c>
      <c r="L117" s="8"/>
      <c r="M117" s="8" t="s">
        <v>87</v>
      </c>
      <c r="N117" s="8"/>
    </row>
    <row r="118" spans="1:14" x14ac:dyDescent="0.3">
      <c r="A118" s="7">
        <v>1</v>
      </c>
      <c r="B118" s="7">
        <v>6171</v>
      </c>
      <c r="C118" s="7">
        <v>5192</v>
      </c>
      <c r="D118" s="7"/>
      <c r="E118" s="7"/>
      <c r="F118" s="9"/>
      <c r="G118" s="9">
        <v>0.58199999999999996</v>
      </c>
      <c r="H118" s="9"/>
      <c r="I118" s="9"/>
      <c r="J118" s="10"/>
      <c r="K118" s="8" t="s">
        <v>98</v>
      </c>
      <c r="L118" s="8"/>
      <c r="M118" s="8" t="s">
        <v>87</v>
      </c>
      <c r="N118" s="8"/>
    </row>
    <row r="119" spans="1:14" x14ac:dyDescent="0.3">
      <c r="A119" s="7">
        <v>1</v>
      </c>
      <c r="B119" s="7">
        <v>6171</v>
      </c>
      <c r="C119" s="7">
        <v>5229</v>
      </c>
      <c r="D119" s="7"/>
      <c r="E119" s="7"/>
      <c r="F119" s="9">
        <v>152.2236</v>
      </c>
      <c r="G119" s="9">
        <v>152.21799999999999</v>
      </c>
      <c r="H119" s="9">
        <v>86.903999999999996</v>
      </c>
      <c r="I119" s="9">
        <v>96</v>
      </c>
      <c r="J119" s="10">
        <v>96</v>
      </c>
      <c r="K119" s="8" t="s">
        <v>43</v>
      </c>
      <c r="L119" s="8"/>
      <c r="M119" s="8" t="s">
        <v>87</v>
      </c>
      <c r="N119" s="8"/>
    </row>
    <row r="120" spans="1:14" x14ac:dyDescent="0.3">
      <c r="A120" s="7">
        <v>1</v>
      </c>
      <c r="B120" s="7">
        <v>6171</v>
      </c>
      <c r="C120" s="7">
        <v>5329</v>
      </c>
      <c r="D120" s="7"/>
      <c r="E120" s="7"/>
      <c r="F120" s="9"/>
      <c r="G120" s="9"/>
      <c r="H120" s="9"/>
      <c r="I120" s="9">
        <v>200</v>
      </c>
      <c r="J120" s="10">
        <v>200</v>
      </c>
      <c r="K120" s="8" t="s">
        <v>68</v>
      </c>
      <c r="L120" s="8"/>
      <c r="M120" s="8" t="s">
        <v>87</v>
      </c>
      <c r="N120" s="8"/>
    </row>
    <row r="121" spans="1:14" x14ac:dyDescent="0.3">
      <c r="A121" s="7">
        <v>1</v>
      </c>
      <c r="B121" s="7">
        <v>6223</v>
      </c>
      <c r="C121" s="7">
        <v>5511</v>
      </c>
      <c r="D121" s="7"/>
      <c r="E121" s="7"/>
      <c r="F121" s="9">
        <v>142.893</v>
      </c>
      <c r="G121" s="9">
        <v>189.66399999999999</v>
      </c>
      <c r="H121" s="9">
        <v>188.684</v>
      </c>
      <c r="I121" s="9">
        <v>200</v>
      </c>
      <c r="J121" s="10">
        <v>200</v>
      </c>
      <c r="K121" s="8" t="s">
        <v>99</v>
      </c>
      <c r="L121" s="8"/>
      <c r="M121" s="8" t="s">
        <v>100</v>
      </c>
      <c r="N121" s="8"/>
    </row>
    <row r="122" spans="1:14" x14ac:dyDescent="0.3">
      <c r="A122" s="7">
        <v>1</v>
      </c>
      <c r="B122" s="7">
        <v>6310</v>
      </c>
      <c r="C122" s="7">
        <v>5141</v>
      </c>
      <c r="D122" s="7"/>
      <c r="E122" s="7"/>
      <c r="F122" s="9">
        <v>2690.75</v>
      </c>
      <c r="G122" s="9">
        <v>2329.9024599999998</v>
      </c>
      <c r="H122" s="9">
        <v>798.3229</v>
      </c>
      <c r="I122" s="9">
        <v>6000</v>
      </c>
      <c r="J122" s="37">
        <v>3000</v>
      </c>
      <c r="K122" s="31" t="s">
        <v>106</v>
      </c>
      <c r="L122" s="8"/>
      <c r="M122" s="8" t="s">
        <v>102</v>
      </c>
      <c r="N122" s="8"/>
    </row>
    <row r="123" spans="1:14" x14ac:dyDescent="0.3">
      <c r="A123" s="7">
        <v>1</v>
      </c>
      <c r="B123" s="7">
        <v>6310</v>
      </c>
      <c r="C123" s="7">
        <v>5163</v>
      </c>
      <c r="D123" s="7"/>
      <c r="E123" s="7"/>
      <c r="F123" s="9">
        <v>1859.1811499999999</v>
      </c>
      <c r="G123" s="9">
        <v>2275.04286</v>
      </c>
      <c r="H123" s="9">
        <v>1277.1991</v>
      </c>
      <c r="I123" s="9">
        <v>2500</v>
      </c>
      <c r="J123" s="10">
        <v>2500</v>
      </c>
      <c r="K123" s="8" t="s">
        <v>107</v>
      </c>
      <c r="L123" s="8"/>
      <c r="M123" s="8" t="s">
        <v>102</v>
      </c>
      <c r="N123" s="8"/>
    </row>
    <row r="124" spans="1:14" x14ac:dyDescent="0.3">
      <c r="A124" s="7">
        <v>1</v>
      </c>
      <c r="B124" s="7">
        <v>6399</v>
      </c>
      <c r="C124" s="7">
        <v>5362</v>
      </c>
      <c r="D124" s="7"/>
      <c r="E124" s="7"/>
      <c r="F124" s="9">
        <v>15719.66171</v>
      </c>
      <c r="G124" s="9">
        <v>15582.24814</v>
      </c>
      <c r="H124" s="9">
        <v>1806.0725399999999</v>
      </c>
      <c r="I124" s="9">
        <v>6500</v>
      </c>
      <c r="J124" s="10">
        <v>6500</v>
      </c>
      <c r="K124" s="8" t="s">
        <v>109</v>
      </c>
      <c r="L124" s="8"/>
      <c r="M124" s="8" t="s">
        <v>110</v>
      </c>
      <c r="N124" s="8"/>
    </row>
    <row r="125" spans="1:14" x14ac:dyDescent="0.3">
      <c r="A125" s="7">
        <v>1</v>
      </c>
      <c r="B125" s="7">
        <v>6399</v>
      </c>
      <c r="C125" s="7">
        <v>5365</v>
      </c>
      <c r="D125" s="7"/>
      <c r="E125" s="7"/>
      <c r="F125" s="9"/>
      <c r="G125" s="9"/>
      <c r="H125" s="9">
        <v>13194.36</v>
      </c>
      <c r="I125" s="9">
        <v>13195</v>
      </c>
      <c r="J125" s="10">
        <v>0</v>
      </c>
      <c r="K125" s="8" t="s">
        <v>111</v>
      </c>
      <c r="L125" s="8"/>
      <c r="M125" s="8" t="s">
        <v>110</v>
      </c>
      <c r="N125" s="8"/>
    </row>
    <row r="126" spans="1:14" x14ac:dyDescent="0.3">
      <c r="A126" s="7">
        <v>1</v>
      </c>
      <c r="B126" s="7">
        <v>6399</v>
      </c>
      <c r="C126" s="7">
        <v>5499</v>
      </c>
      <c r="D126" s="7"/>
      <c r="E126" s="7"/>
      <c r="F126" s="9">
        <v>11.956</v>
      </c>
      <c r="G126" s="9">
        <v>10.084</v>
      </c>
      <c r="H126" s="9">
        <v>7.21</v>
      </c>
      <c r="I126" s="9">
        <v>20</v>
      </c>
      <c r="J126" s="10">
        <v>20</v>
      </c>
      <c r="K126" s="8" t="s">
        <v>112</v>
      </c>
      <c r="L126" s="8"/>
      <c r="M126" s="8" t="s">
        <v>110</v>
      </c>
      <c r="N126" s="8"/>
    </row>
    <row r="127" spans="1:14" x14ac:dyDescent="0.3">
      <c r="A127" s="7">
        <v>1</v>
      </c>
      <c r="B127" s="7">
        <v>6399</v>
      </c>
      <c r="C127" s="7">
        <v>5909</v>
      </c>
      <c r="D127" s="7"/>
      <c r="E127" s="7"/>
      <c r="F127" s="9">
        <v>279.67399999999998</v>
      </c>
      <c r="G127" s="9"/>
      <c r="H127" s="9"/>
      <c r="I127" s="9"/>
      <c r="J127" s="10"/>
      <c r="K127" s="8" t="s">
        <v>113</v>
      </c>
      <c r="L127" s="8"/>
      <c r="M127" s="8" t="s">
        <v>110</v>
      </c>
      <c r="N127" s="8"/>
    </row>
    <row r="128" spans="1:14" x14ac:dyDescent="0.3">
      <c r="A128" s="7">
        <v>1</v>
      </c>
      <c r="B128" s="7">
        <v>6409</v>
      </c>
      <c r="C128" s="7">
        <v>5221</v>
      </c>
      <c r="D128" s="7">
        <v>199</v>
      </c>
      <c r="E128" s="7"/>
      <c r="F128" s="9"/>
      <c r="G128" s="9">
        <v>25</v>
      </c>
      <c r="H128" s="9"/>
      <c r="I128" s="9"/>
      <c r="J128" s="10"/>
      <c r="K128" s="8" t="s">
        <v>51</v>
      </c>
      <c r="L128" s="8" t="s">
        <v>41</v>
      </c>
      <c r="M128" s="8" t="s">
        <v>114</v>
      </c>
      <c r="N128" s="8"/>
    </row>
    <row r="129" spans="1:14" x14ac:dyDescent="0.3">
      <c r="A129" s="33">
        <v>1</v>
      </c>
      <c r="B129" s="33">
        <v>6409</v>
      </c>
      <c r="C129" s="33">
        <v>5229</v>
      </c>
      <c r="D129" s="33">
        <v>199</v>
      </c>
      <c r="E129" s="33"/>
      <c r="F129" s="32"/>
      <c r="G129" s="32"/>
      <c r="H129" s="32"/>
      <c r="I129" s="32">
        <v>433</v>
      </c>
      <c r="J129" s="34">
        <v>250</v>
      </c>
      <c r="K129" s="35" t="s">
        <v>43</v>
      </c>
      <c r="L129" s="35" t="s">
        <v>41</v>
      </c>
      <c r="M129" s="8" t="s">
        <v>114</v>
      </c>
      <c r="N129" s="8"/>
    </row>
    <row r="130" spans="1:14" x14ac:dyDescent="0.3">
      <c r="A130" s="26">
        <v>1</v>
      </c>
      <c r="B130" s="26">
        <v>6409</v>
      </c>
      <c r="C130" s="26">
        <v>5901</v>
      </c>
      <c r="D130" s="26"/>
      <c r="E130" s="26"/>
      <c r="F130" s="29"/>
      <c r="G130" s="29"/>
      <c r="H130" s="29"/>
      <c r="I130" s="29">
        <v>41245.599999999999</v>
      </c>
      <c r="J130" s="28">
        <v>10000</v>
      </c>
      <c r="K130" s="8" t="s">
        <v>118</v>
      </c>
      <c r="L130" s="8"/>
      <c r="M130" s="8" t="s">
        <v>114</v>
      </c>
      <c r="N130" s="8"/>
    </row>
    <row r="131" spans="1:14" x14ac:dyDescent="0.3">
      <c r="A131" s="7">
        <v>1</v>
      </c>
      <c r="B131" s="7">
        <v>6409</v>
      </c>
      <c r="C131" s="7">
        <v>5909</v>
      </c>
      <c r="D131" s="7"/>
      <c r="E131" s="7"/>
      <c r="F131" s="9">
        <v>0</v>
      </c>
      <c r="G131" s="9">
        <v>0</v>
      </c>
      <c r="H131" s="9">
        <v>-23.395440000000001</v>
      </c>
      <c r="I131" s="9"/>
      <c r="J131" s="10"/>
      <c r="K131" s="8" t="s">
        <v>113</v>
      </c>
      <c r="L131" s="8"/>
      <c r="M131" s="8" t="s">
        <v>114</v>
      </c>
      <c r="N131" s="8"/>
    </row>
    <row r="132" spans="1:14" x14ac:dyDescent="0.3">
      <c r="A132" s="7"/>
      <c r="B132" s="7"/>
      <c r="C132" s="7"/>
      <c r="D132" s="7"/>
      <c r="E132" s="7"/>
      <c r="F132" s="9"/>
      <c r="G132" s="9"/>
      <c r="H132" s="9"/>
      <c r="I132" s="9"/>
      <c r="J132" s="10"/>
      <c r="K132" s="8"/>
      <c r="L132" s="8"/>
      <c r="M132" s="8"/>
      <c r="N132" s="8"/>
    </row>
    <row r="133" spans="1:14" x14ac:dyDescent="0.3">
      <c r="A133" s="16"/>
      <c r="B133" s="17" t="s">
        <v>128</v>
      </c>
      <c r="C133" s="16"/>
      <c r="D133" s="16"/>
      <c r="E133" s="16"/>
      <c r="F133" s="18">
        <f>SUM(F55:F132)</f>
        <v>22546.072459999996</v>
      </c>
      <c r="G133" s="18">
        <f t="shared" ref="G133:J133" si="2">SUM(G55:G132)</f>
        <v>23861.734459999996</v>
      </c>
      <c r="H133" s="18">
        <f t="shared" si="2"/>
        <v>39546.768000000004</v>
      </c>
      <c r="I133" s="18">
        <f t="shared" si="2"/>
        <v>115959.6</v>
      </c>
      <c r="J133" s="18">
        <f t="shared" si="2"/>
        <v>54810</v>
      </c>
      <c r="K133" s="16"/>
      <c r="L133" s="16"/>
      <c r="M133" s="16"/>
      <c r="N133" s="16"/>
    </row>
    <row r="134" spans="1:14" x14ac:dyDescent="0.3">
      <c r="A134" s="7"/>
      <c r="B134" s="7"/>
      <c r="C134" s="7"/>
      <c r="D134" s="7"/>
      <c r="E134" s="7"/>
      <c r="F134" s="9"/>
      <c r="G134" s="9"/>
      <c r="H134" s="9"/>
      <c r="I134" s="9"/>
      <c r="J134" s="10"/>
      <c r="K134" s="8"/>
      <c r="L134" s="8"/>
      <c r="M134" s="8"/>
      <c r="N134" s="8"/>
    </row>
    <row r="135" spans="1:14" x14ac:dyDescent="0.3">
      <c r="A135" s="7">
        <v>1</v>
      </c>
      <c r="B135" s="7">
        <v>3419</v>
      </c>
      <c r="C135" s="7">
        <v>6322</v>
      </c>
      <c r="D135" s="7"/>
      <c r="E135" s="7"/>
      <c r="F135" s="9">
        <v>600</v>
      </c>
      <c r="G135" s="9"/>
      <c r="H135" s="9"/>
      <c r="I135" s="9"/>
      <c r="J135" s="10"/>
      <c r="K135" s="8" t="s">
        <v>125</v>
      </c>
      <c r="L135" s="8"/>
      <c r="M135" s="8" t="s">
        <v>70</v>
      </c>
      <c r="N135" s="8"/>
    </row>
    <row r="136" spans="1:14" x14ac:dyDescent="0.3">
      <c r="A136" s="26">
        <v>1</v>
      </c>
      <c r="B136" s="26">
        <v>6409</v>
      </c>
      <c r="C136" s="26">
        <v>6901</v>
      </c>
      <c r="D136" s="26"/>
      <c r="E136" s="26"/>
      <c r="F136" s="29"/>
      <c r="G136" s="29"/>
      <c r="H136" s="29"/>
      <c r="I136" s="29">
        <v>21296</v>
      </c>
      <c r="J136" s="28">
        <v>0</v>
      </c>
      <c r="K136" s="8" t="s">
        <v>126</v>
      </c>
      <c r="L136" s="8"/>
      <c r="M136" s="8" t="s">
        <v>114</v>
      </c>
      <c r="N136" s="8"/>
    </row>
    <row r="137" spans="1:14" x14ac:dyDescent="0.3">
      <c r="A137" s="7"/>
      <c r="B137" s="7"/>
      <c r="C137" s="7"/>
      <c r="D137" s="7"/>
      <c r="E137" s="7"/>
      <c r="F137" s="9"/>
      <c r="G137" s="9"/>
      <c r="H137" s="9"/>
      <c r="I137" s="9"/>
      <c r="J137" s="10"/>
      <c r="K137" s="8"/>
      <c r="L137" s="8"/>
      <c r="M137" s="8"/>
      <c r="N137" s="8"/>
    </row>
    <row r="138" spans="1:14" x14ac:dyDescent="0.3">
      <c r="A138" s="16"/>
      <c r="B138" s="17" t="s">
        <v>129</v>
      </c>
      <c r="C138" s="16"/>
      <c r="D138" s="16"/>
      <c r="E138" s="16"/>
      <c r="F138" s="18">
        <f>SUM(F134:F137)</f>
        <v>600</v>
      </c>
      <c r="G138" s="18">
        <f t="shared" ref="G138:J138" si="3">SUM(G134:G137)</f>
        <v>0</v>
      </c>
      <c r="H138" s="18">
        <f t="shared" si="3"/>
        <v>0</v>
      </c>
      <c r="I138" s="18">
        <f t="shared" si="3"/>
        <v>21296</v>
      </c>
      <c r="J138" s="18">
        <f t="shared" si="3"/>
        <v>0</v>
      </c>
      <c r="K138" s="16"/>
      <c r="L138" s="16"/>
      <c r="M138" s="16"/>
      <c r="N138" s="16"/>
    </row>
    <row r="139" spans="1:14" x14ac:dyDescent="0.3">
      <c r="A139" s="7"/>
      <c r="B139" s="7"/>
      <c r="C139" s="7"/>
      <c r="D139" s="7"/>
      <c r="E139" s="7"/>
      <c r="F139" s="9"/>
      <c r="G139" s="9"/>
      <c r="H139" s="9"/>
      <c r="I139" s="9"/>
      <c r="J139" s="10"/>
      <c r="K139" s="8"/>
      <c r="L139" s="8"/>
      <c r="M139" s="8"/>
      <c r="N139" s="8"/>
    </row>
    <row r="140" spans="1:14" x14ac:dyDescent="0.3">
      <c r="A140" s="16"/>
      <c r="B140" s="16" t="s">
        <v>130</v>
      </c>
      <c r="C140" s="16"/>
      <c r="D140" s="16"/>
      <c r="E140" s="16"/>
      <c r="F140" s="18">
        <f>SUM(F138,F133)</f>
        <v>23146.072459999996</v>
      </c>
      <c r="G140" s="18">
        <f t="shared" ref="G140:J140" si="4">SUM(G138,G133)</f>
        <v>23861.734459999996</v>
      </c>
      <c r="H140" s="18">
        <f t="shared" si="4"/>
        <v>39546.768000000004</v>
      </c>
      <c r="I140" s="18">
        <f t="shared" si="4"/>
        <v>137255.6</v>
      </c>
      <c r="J140" s="18">
        <f t="shared" si="4"/>
        <v>54810</v>
      </c>
      <c r="K140" s="16"/>
      <c r="L140" s="16"/>
      <c r="M140" s="16"/>
      <c r="N140" s="16"/>
    </row>
    <row r="141" spans="1:14" x14ac:dyDescent="0.3">
      <c r="A141" s="7"/>
      <c r="B141" s="7"/>
      <c r="C141" s="7"/>
      <c r="D141" s="7"/>
      <c r="E141" s="7"/>
      <c r="F141" s="9"/>
      <c r="G141" s="9"/>
      <c r="H141" s="9"/>
      <c r="I141" s="9"/>
      <c r="J141" s="10"/>
      <c r="K141" s="8"/>
      <c r="L141" s="8"/>
      <c r="M141" s="8"/>
      <c r="N141" s="8"/>
    </row>
    <row r="142" spans="1:14" x14ac:dyDescent="0.3">
      <c r="A142" s="26">
        <v>1</v>
      </c>
      <c r="B142" s="26"/>
      <c r="C142" s="26">
        <v>8115</v>
      </c>
      <c r="D142" s="7"/>
      <c r="E142" s="7"/>
      <c r="F142" s="9"/>
      <c r="G142" s="9"/>
      <c r="H142" s="9"/>
      <c r="I142" s="9">
        <v>323395</v>
      </c>
      <c r="J142" s="28">
        <v>197839</v>
      </c>
      <c r="K142" s="8" t="s">
        <v>119</v>
      </c>
      <c r="L142" s="8"/>
      <c r="M142" s="8"/>
      <c r="N142" s="8"/>
    </row>
    <row r="143" spans="1:14" x14ac:dyDescent="0.3">
      <c r="A143" s="7">
        <v>1</v>
      </c>
      <c r="B143" s="7"/>
      <c r="C143" s="7">
        <v>8117</v>
      </c>
      <c r="D143" s="7"/>
      <c r="E143" s="7"/>
      <c r="F143" s="9">
        <v>2568287.1305399998</v>
      </c>
      <c r="G143" s="9">
        <v>2129095.4067099998</v>
      </c>
      <c r="H143" s="9">
        <v>2112538.9195500002</v>
      </c>
      <c r="I143" s="9"/>
      <c r="J143" s="10"/>
      <c r="K143" s="8" t="s">
        <v>120</v>
      </c>
      <c r="L143" s="8"/>
      <c r="M143" s="8"/>
      <c r="N143" s="8"/>
    </row>
    <row r="144" spans="1:14" x14ac:dyDescent="0.3">
      <c r="A144" s="7">
        <v>1</v>
      </c>
      <c r="B144" s="7"/>
      <c r="C144" s="7">
        <v>8118</v>
      </c>
      <c r="D144" s="7"/>
      <c r="E144" s="7"/>
      <c r="F144" s="9">
        <v>-2570179.9034099998</v>
      </c>
      <c r="G144" s="9">
        <v>-2129696.1824699999</v>
      </c>
      <c r="H144" s="9">
        <v>-2104277.4425599999</v>
      </c>
      <c r="I144" s="9"/>
      <c r="J144" s="10"/>
      <c r="K144" s="8" t="s">
        <v>121</v>
      </c>
      <c r="L144" s="8"/>
      <c r="M144" s="8"/>
      <c r="N144" s="8"/>
    </row>
    <row r="145" spans="1:14" x14ac:dyDescent="0.3">
      <c r="A145" s="7">
        <v>1</v>
      </c>
      <c r="B145" s="7"/>
      <c r="C145" s="7">
        <v>8123</v>
      </c>
      <c r="D145" s="7"/>
      <c r="E145" s="7"/>
      <c r="F145" s="9"/>
      <c r="G145" s="9"/>
      <c r="H145" s="9"/>
      <c r="I145" s="9">
        <v>336000</v>
      </c>
      <c r="J145" s="10"/>
      <c r="K145" s="8" t="s">
        <v>122</v>
      </c>
      <c r="L145" s="8"/>
      <c r="M145" s="8"/>
      <c r="N145" s="8"/>
    </row>
    <row r="146" spans="1:14" x14ac:dyDescent="0.3">
      <c r="A146" s="7">
        <v>1</v>
      </c>
      <c r="B146" s="7"/>
      <c r="C146" s="7">
        <v>8124</v>
      </c>
      <c r="D146" s="7"/>
      <c r="E146" s="7"/>
      <c r="F146" s="9"/>
      <c r="G146" s="9">
        <v>-16363.63636</v>
      </c>
      <c r="H146" s="9">
        <v>-49090.909079999998</v>
      </c>
      <c r="I146" s="9">
        <v>-434182</v>
      </c>
      <c r="J146" s="10">
        <v>-49170</v>
      </c>
      <c r="K146" s="8" t="s">
        <v>123</v>
      </c>
      <c r="L146" s="8"/>
      <c r="M146" s="8"/>
      <c r="N146" s="8"/>
    </row>
    <row r="147" spans="1:14" x14ac:dyDescent="0.3">
      <c r="A147" s="7">
        <v>1</v>
      </c>
      <c r="B147" s="7"/>
      <c r="C147" s="7">
        <v>8224</v>
      </c>
      <c r="D147" s="7"/>
      <c r="E147" s="7"/>
      <c r="F147" s="9"/>
      <c r="G147" s="9">
        <v>-57272.72726</v>
      </c>
      <c r="H147" s="9"/>
      <c r="I147" s="9"/>
      <c r="J147" s="10"/>
      <c r="K147" s="8" t="s">
        <v>124</v>
      </c>
      <c r="L147" s="8"/>
      <c r="M147" s="8"/>
      <c r="N147" s="8"/>
    </row>
    <row r="148" spans="1:14" x14ac:dyDescent="0.3">
      <c r="A148" s="7"/>
      <c r="B148" s="7"/>
      <c r="C148" s="7">
        <v>8901</v>
      </c>
      <c r="D148" s="7">
        <v>4</v>
      </c>
      <c r="E148" s="7"/>
      <c r="F148" s="9"/>
      <c r="G148" s="9">
        <v>-4.6559999999999997</v>
      </c>
      <c r="H148" s="9">
        <v>9.0980000000000008</v>
      </c>
      <c r="I148" s="9"/>
      <c r="J148" s="10"/>
      <c r="K148" s="8" t="s">
        <v>14</v>
      </c>
      <c r="L148" s="8" t="s">
        <v>15</v>
      </c>
      <c r="M148" s="8"/>
      <c r="N148" s="8"/>
    </row>
    <row r="149" spans="1:14" x14ac:dyDescent="0.3">
      <c r="A149" s="7"/>
      <c r="B149" s="7"/>
      <c r="C149" s="7"/>
      <c r="D149" s="7"/>
      <c r="E149" s="7"/>
      <c r="F149" s="9"/>
      <c r="G149" s="9"/>
      <c r="H149" s="9"/>
      <c r="I149" s="9"/>
      <c r="J149" s="10"/>
      <c r="K149" s="8"/>
      <c r="L149" s="8"/>
      <c r="M149" s="8"/>
      <c r="N149" s="8"/>
    </row>
    <row r="150" spans="1:14" x14ac:dyDescent="0.3">
      <c r="A150" s="16"/>
      <c r="B150" s="17" t="s">
        <v>131</v>
      </c>
      <c r="C150" s="16"/>
      <c r="D150" s="16"/>
      <c r="E150" s="16"/>
      <c r="F150" s="18">
        <f>SUM(F141:F149)</f>
        <v>-1892.7728699999861</v>
      </c>
      <c r="G150" s="18">
        <f t="shared" ref="G150:J150" si="5">SUM(G141:G149)</f>
        <v>-74241.795380000112</v>
      </c>
      <c r="H150" s="18">
        <f t="shared" si="5"/>
        <v>-40820.334089999655</v>
      </c>
      <c r="I150" s="18">
        <f t="shared" si="5"/>
        <v>225213</v>
      </c>
      <c r="J150" s="18">
        <f t="shared" si="5"/>
        <v>148669</v>
      </c>
      <c r="K150" s="16"/>
      <c r="L150" s="16"/>
      <c r="M150" s="16"/>
      <c r="N150" s="16"/>
    </row>
    <row r="151" spans="1:14" x14ac:dyDescent="0.3">
      <c r="A151" s="7"/>
      <c r="B151" s="7"/>
      <c r="C151" s="7"/>
      <c r="D151" s="7"/>
      <c r="E151" s="7"/>
      <c r="F151" s="9"/>
      <c r="G151" s="9"/>
      <c r="H151" s="9"/>
      <c r="I151" s="9"/>
      <c r="J151" s="10"/>
      <c r="K151" s="8"/>
      <c r="L151" s="8"/>
      <c r="M151" s="8"/>
      <c r="N151" s="8"/>
    </row>
    <row r="152" spans="1:14" x14ac:dyDescent="0.3">
      <c r="A152" s="16"/>
      <c r="B152" s="16" t="s">
        <v>132</v>
      </c>
      <c r="C152" s="16"/>
      <c r="D152" s="16"/>
      <c r="E152" s="16"/>
      <c r="F152" s="18">
        <f>SUM(F150)</f>
        <v>-1892.7728699999861</v>
      </c>
      <c r="G152" s="18">
        <f t="shared" ref="G152:J152" si="6">SUM(G150)</f>
        <v>-74241.795380000112</v>
      </c>
      <c r="H152" s="18">
        <f t="shared" si="6"/>
        <v>-40820.334089999655</v>
      </c>
      <c r="I152" s="18">
        <f t="shared" si="6"/>
        <v>225213</v>
      </c>
      <c r="J152" s="18">
        <f t="shared" si="6"/>
        <v>148669</v>
      </c>
      <c r="K152" s="16"/>
      <c r="L152" s="16"/>
      <c r="M152" s="16"/>
      <c r="N152" s="16"/>
    </row>
    <row r="153" spans="1:14" x14ac:dyDescent="0.3">
      <c r="A153" s="7"/>
      <c r="B153" s="7"/>
      <c r="C153" s="7"/>
      <c r="D153" s="7"/>
      <c r="E153" s="7"/>
      <c r="F153" s="9"/>
      <c r="G153" s="9"/>
      <c r="H153" s="9"/>
      <c r="I153" s="9"/>
      <c r="J153" s="10"/>
      <c r="K153" s="8"/>
      <c r="L153" s="8"/>
      <c r="M153" s="8"/>
      <c r="N153" s="8"/>
    </row>
    <row r="154" spans="1:14" x14ac:dyDescent="0.3">
      <c r="A154" s="11"/>
      <c r="B154" s="17" t="s">
        <v>133</v>
      </c>
      <c r="C154" s="16"/>
      <c r="D154" s="16"/>
      <c r="E154" s="16"/>
      <c r="F154" s="18">
        <f>F54-F140</f>
        <v>660751.85749999993</v>
      </c>
      <c r="G154" s="18">
        <f t="shared" ref="G154:J154" si="7">G54-G140</f>
        <v>639137.62722000014</v>
      </c>
      <c r="H154" s="18">
        <f t="shared" si="7"/>
        <v>311808.83267000003</v>
      </c>
      <c r="I154" s="18">
        <f t="shared" si="7"/>
        <v>527609</v>
      </c>
      <c r="J154" s="18">
        <f t="shared" si="7"/>
        <v>677895</v>
      </c>
      <c r="K154" s="12"/>
      <c r="L154" s="12"/>
      <c r="M154" s="12"/>
      <c r="N154" s="12"/>
    </row>
    <row r="155" spans="1:14" x14ac:dyDescent="0.3">
      <c r="A155" s="11"/>
      <c r="B155" s="17" t="s">
        <v>134</v>
      </c>
      <c r="C155" s="16"/>
      <c r="D155" s="16"/>
      <c r="E155" s="16"/>
      <c r="F155" s="18">
        <f>F52-F133</f>
        <v>661351.85749999993</v>
      </c>
      <c r="G155" s="18">
        <f t="shared" ref="G155:J155" si="8">G52-G133</f>
        <v>639137.62722000014</v>
      </c>
      <c r="H155" s="18">
        <f t="shared" si="8"/>
        <v>311808.83267000003</v>
      </c>
      <c r="I155" s="18">
        <f t="shared" si="8"/>
        <v>548905</v>
      </c>
      <c r="J155" s="18">
        <f t="shared" si="8"/>
        <v>677895</v>
      </c>
      <c r="K155" s="12"/>
      <c r="L155" s="12"/>
      <c r="M155" s="12"/>
      <c r="N155" s="12"/>
    </row>
  </sheetData>
  <autoFilter ref="D2:D155"/>
  <sortState ref="A54:N127">
    <sortCondition ref="B54:B127"/>
    <sortCondition ref="C54:C127"/>
    <sortCondition ref="D54:D127"/>
  </sortState>
  <mergeCells count="1">
    <mergeCell ref="A1:E1"/>
  </mergeCells>
  <pageMargins left="0.19685039369791668" right="0.19685039369791668" top="0.19685039369791668" bottom="0.39370078739583336" header="0.19685039369791668" footer="0.19685039369791668"/>
  <pageSetup paperSize="9" scale="34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R2017_01</vt:lpstr>
      <vt:lpstr>'R2017_01'!Názvy_tisku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2016-09-19T11:57:34Z</cp:lastPrinted>
  <dcterms:created xsi:type="dcterms:W3CDTF">2016-07-19T13:02:05Z</dcterms:created>
  <dcterms:modified xsi:type="dcterms:W3CDTF">2016-10-18T07:45:54Z</dcterms:modified>
</cp:coreProperties>
</file>