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96" windowWidth="22020" windowHeight="9276"/>
  </bookViews>
  <sheets>
    <sheet name="R2017_15" sheetId="1" r:id="rId1"/>
  </sheets>
  <definedNames>
    <definedName name="_xlnm._FilterDatabase" localSheetId="0" hidden="1">'R2017_15'!$A$2:$N$79</definedName>
    <definedName name="_xlnm.Print_Titles" localSheetId="0">'R2017_15'!$2:$2</definedName>
  </definedNames>
  <calcPr calcId="145621"/>
</workbook>
</file>

<file path=xl/calcChain.xml><?xml version="1.0" encoding="utf-8"?>
<calcChain xmlns="http://schemas.openxmlformats.org/spreadsheetml/2006/main">
  <c r="I76" i="1" l="1"/>
  <c r="G74" i="1"/>
  <c r="G76" i="1" s="1"/>
  <c r="H74" i="1"/>
  <c r="H76" i="1" s="1"/>
  <c r="I74" i="1"/>
  <c r="J74" i="1"/>
  <c r="F74" i="1"/>
  <c r="F76" i="1" s="1"/>
  <c r="G66" i="1"/>
  <c r="G79" i="1" s="1"/>
  <c r="H66" i="1"/>
  <c r="I66" i="1"/>
  <c r="I79" i="1" s="1"/>
  <c r="J66" i="1"/>
  <c r="F66" i="1"/>
  <c r="F79" i="1" s="1"/>
  <c r="J21" i="1"/>
  <c r="G19" i="1"/>
  <c r="G21" i="1" s="1"/>
  <c r="G78" i="1" s="1"/>
  <c r="H19" i="1"/>
  <c r="H21" i="1" s="1"/>
  <c r="I19" i="1"/>
  <c r="I21" i="1" s="1"/>
  <c r="I78" i="1" s="1"/>
  <c r="J19" i="1"/>
  <c r="F19" i="1"/>
  <c r="F21" i="1" s="1"/>
  <c r="F78" i="1" s="1"/>
  <c r="G15" i="1"/>
  <c r="H15" i="1"/>
  <c r="H79" i="1" s="1"/>
  <c r="I15" i="1"/>
  <c r="J15" i="1"/>
  <c r="F15" i="1"/>
  <c r="J79" i="1" l="1"/>
  <c r="J76" i="1"/>
  <c r="J78" i="1" s="1"/>
  <c r="H78" i="1"/>
</calcChain>
</file>

<file path=xl/sharedStrings.xml><?xml version="1.0" encoding="utf-8"?>
<sst xmlns="http://schemas.openxmlformats.org/spreadsheetml/2006/main" count="165" uniqueCount="78">
  <si>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</si>
  <si>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</si>
  <si>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</si>
  <si>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</si>
  <si>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</si>
  <si>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</si>
  <si>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</si>
  <si>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</si>
  <si>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</si>
  <si>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</si>
  <si>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</si>
  <si>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</si>
  <si>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</si>
  <si>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</si>
  <si>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Sankční platby přijaté od jiných subjektů</t>
  </si>
  <si>
    <t>Příjmy z poskytování služeb a výrobků</t>
  </si>
  <si>
    <t>Přijaté nekapitálové příspěvky a náhrady</t>
  </si>
  <si>
    <t>Nákup ostatních služeb</t>
  </si>
  <si>
    <t>Služby peněžních ústavů</t>
  </si>
  <si>
    <t>Platby daní a poplatků státnímu rozpočtu</t>
  </si>
  <si>
    <t>Ostatní neinvestiční transfery obyvatelstvu</t>
  </si>
  <si>
    <t>Přijaté pojistné náhrady</t>
  </si>
  <si>
    <t>Ostatní neinvestiční přijaté transfery ze státního rozpočtu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</si>
  <si>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</si>
  <si>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</si>
  <si>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</si>
  <si>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Ochranné pomůcky</t>
  </si>
  <si>
    <t>Prádlo, oděv a obuv</t>
  </si>
  <si>
    <t>Knihy, učební pomůcky a tisk</t>
  </si>
  <si>
    <t>Drobný hmotný dlouhodobý majetek</t>
  </si>
  <si>
    <t>Přijaté dary na pořízení dlouhodobého majetku</t>
  </si>
  <si>
    <t>Nákup materiálu jinde nezařazený</t>
  </si>
  <si>
    <t>Poštovní služby</t>
  </si>
  <si>
    <t>Služby školení a vzdělávání</t>
  </si>
  <si>
    <t>Pohoštění</t>
  </si>
  <si>
    <t>Ostatní osobní výdaje</t>
  </si>
  <si>
    <t>Cestovné (tuzemské i zahraniční)</t>
  </si>
  <si>
    <t>Opravy a udržování</t>
  </si>
  <si>
    <t>Služby telekomunikací a radiokomunikací</t>
  </si>
  <si>
    <t>Programové vybavení</t>
  </si>
  <si>
    <t>Stroje, přístroje a zařízení</t>
  </si>
  <si>
    <t>Studená voda</t>
  </si>
  <si>
    <t>Teplo</t>
  </si>
  <si>
    <t>Elektrická energie</t>
  </si>
  <si>
    <t>Pohonné hmoty a maziva</t>
  </si>
  <si>
    <t>Nájemné</t>
  </si>
  <si>
    <t>OKT - lékařské prohlídky</t>
  </si>
  <si>
    <t>Nájemné za nájem s právem koupě</t>
  </si>
  <si>
    <t>Nákup kolků</t>
  </si>
  <si>
    <t>Dopravní prostředky</t>
  </si>
  <si>
    <t>Podpora prevence kriminality - program č. 114080 - neinvestice</t>
  </si>
  <si>
    <t>Bezpečnost a veřejný pořádek</t>
  </si>
  <si>
    <t>MěPo - PCO</t>
  </si>
  <si>
    <t>MěPo - parkovací automaty</t>
  </si>
  <si>
    <t>976 - pokuty MěPo - parkovné</t>
  </si>
  <si>
    <t>MěPo - prevence kriminality (5% sankčních plateb)</t>
  </si>
  <si>
    <t>Leasing vozidla Škoda Rapid liftback, SPZ 7U6 3763</t>
  </si>
  <si>
    <t>Leasing vozidla Škoda Roomster, SPZ 7U3 3987</t>
  </si>
  <si>
    <t>Leasing vozidla Škoda Fabia kombi, SPZ 7U4 5193</t>
  </si>
  <si>
    <t>Leasing vozidla Škoda Fabia kombi, SPZ 7U4 5210</t>
  </si>
  <si>
    <t>Ostatní neinvestiční transfery jiným veřejným rozpočtům</t>
  </si>
  <si>
    <t>Běžné příjmy</t>
  </si>
  <si>
    <t>Kapitálové příjmy</t>
  </si>
  <si>
    <t>Příjmy 15 - Městská policie</t>
  </si>
  <si>
    <t>Běžné výdaje</t>
  </si>
  <si>
    <t>Kapitálové výdaje</t>
  </si>
  <si>
    <t>Výdaje 15 - Městská policie</t>
  </si>
  <si>
    <t>VÝSLEDEK HOSPODAŘENÍ (P - V)</t>
  </si>
  <si>
    <t>PROVOZNÍ PŘEBYTEK (BP - BV)</t>
  </si>
  <si>
    <t>Leasing vozidla Octavia, SPZ 8U1 1030</t>
  </si>
  <si>
    <t>Leasing vozidla Octavia, SPZ 8U1 1040</t>
  </si>
  <si>
    <t>Leasing vozidla Škoda Fabia, SPZ 8U1 1294</t>
  </si>
  <si>
    <t>Leasing vozidla Škoda Octavia, SPZ 8U6 6010</t>
  </si>
  <si>
    <t xml:space="preserve"> </t>
  </si>
  <si>
    <t xml:space="preserve">Nové vozidlo </t>
  </si>
  <si>
    <t>za odtahy vozidel</t>
  </si>
  <si>
    <t>sociální fond 1 038 000</t>
  </si>
  <si>
    <t>MĚSTSKÁ POLICIE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</si>
</sst>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Fon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Font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50" t="s">
        <v>77</v>
      </c>
      <c r="B1" s="50"/>
      <c r="C1" s="50"/>
      <c r="D1" s="50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15</v>
      </c>
      <c r="B4" s="7"/>
      <c r="C4" s="7">
        <v>4116</v>
      </c>
      <c r="D4" s="7"/>
      <c r="E4" s="7">
        <v>14018</v>
      </c>
      <c r="F4" s="9">
        <v>207</v>
      </c>
      <c r="G4" s="9">
        <v>227</v>
      </c>
      <c r="H4" s="9"/>
      <c r="I4" s="9"/>
      <c r="J4" s="10"/>
      <c r="K4" s="8" t="s">
        <v>22</v>
      </c>
      <c r="L4" s="8"/>
      <c r="M4" s="8"/>
      <c r="N4" s="8" t="s">
        <v>50</v>
      </c>
    </row>
    <row r="5" spans="1:14" x14ac:dyDescent="0.3">
      <c r="A5" s="7">
        <v>15</v>
      </c>
      <c r="B5" s="7">
        <v>5311</v>
      </c>
      <c r="C5" s="7">
        <v>2111</v>
      </c>
      <c r="D5" s="7"/>
      <c r="E5" s="7"/>
      <c r="F5" s="9">
        <v>317.27300000000002</v>
      </c>
      <c r="G5" s="9">
        <v>269.45</v>
      </c>
      <c r="H5" s="9">
        <v>197.87299999999999</v>
      </c>
      <c r="I5" s="9"/>
      <c r="J5" s="10"/>
      <c r="K5" s="8" t="s">
        <v>15</v>
      </c>
      <c r="L5" s="8"/>
      <c r="M5" s="8" t="s">
        <v>51</v>
      </c>
      <c r="N5" s="8"/>
    </row>
    <row r="6" spans="1:14" x14ac:dyDescent="0.3">
      <c r="A6" s="7">
        <v>15</v>
      </c>
      <c r="B6" s="7">
        <v>5311</v>
      </c>
      <c r="C6" s="7">
        <v>2111</v>
      </c>
      <c r="D6" s="7">
        <v>1501</v>
      </c>
      <c r="E6" s="7"/>
      <c r="F6" s="9">
        <v>689.85400000000004</v>
      </c>
      <c r="G6" s="9">
        <v>673.66949999999997</v>
      </c>
      <c r="H6" s="9">
        <v>347.875</v>
      </c>
      <c r="I6" s="9">
        <v>680</v>
      </c>
      <c r="J6" s="10">
        <v>680</v>
      </c>
      <c r="K6" s="8" t="s">
        <v>15</v>
      </c>
      <c r="L6" s="8" t="s">
        <v>52</v>
      </c>
      <c r="M6" s="8" t="s">
        <v>51</v>
      </c>
      <c r="N6" s="8"/>
    </row>
    <row r="7" spans="1:14" x14ac:dyDescent="0.3">
      <c r="A7" s="7">
        <v>15</v>
      </c>
      <c r="B7" s="7">
        <v>5311</v>
      </c>
      <c r="C7" s="7">
        <v>2111</v>
      </c>
      <c r="D7" s="7">
        <v>1502</v>
      </c>
      <c r="E7" s="7"/>
      <c r="F7" s="9">
        <v>6550.8339999999998</v>
      </c>
      <c r="G7" s="9">
        <v>6714.7129999999997</v>
      </c>
      <c r="H7" s="9">
        <v>3979.404</v>
      </c>
      <c r="I7" s="9">
        <v>7000</v>
      </c>
      <c r="J7" s="10">
        <v>7000</v>
      </c>
      <c r="K7" s="8" t="s">
        <v>15</v>
      </c>
      <c r="L7" s="8" t="s">
        <v>53</v>
      </c>
      <c r="M7" s="8" t="s">
        <v>51</v>
      </c>
      <c r="N7" s="8"/>
    </row>
    <row r="8" spans="1:14" x14ac:dyDescent="0.3">
      <c r="A8" s="7">
        <v>15</v>
      </c>
      <c r="B8" s="7">
        <v>5311</v>
      </c>
      <c r="C8" s="7">
        <v>2111</v>
      </c>
      <c r="D8" s="7">
        <v>1504</v>
      </c>
      <c r="E8" s="7"/>
      <c r="F8" s="9"/>
      <c r="G8" s="9"/>
      <c r="H8" s="9">
        <v>28.940999999999999</v>
      </c>
      <c r="I8" s="9">
        <v>300</v>
      </c>
      <c r="J8" s="10">
        <v>400</v>
      </c>
      <c r="K8" s="8" t="s">
        <v>15</v>
      </c>
      <c r="L8" s="45" t="s">
        <v>75</v>
      </c>
      <c r="M8" s="8" t="s">
        <v>51</v>
      </c>
      <c r="N8" s="8"/>
    </row>
    <row r="9" spans="1:14" x14ac:dyDescent="0.3">
      <c r="A9" s="7">
        <v>15</v>
      </c>
      <c r="B9" s="7">
        <v>5311</v>
      </c>
      <c r="C9" s="7">
        <v>2212</v>
      </c>
      <c r="D9" s="7"/>
      <c r="E9" s="7"/>
      <c r="F9" s="9">
        <v>553.55137000000002</v>
      </c>
      <c r="G9" s="9">
        <v>840.39049999999997</v>
      </c>
      <c r="H9" s="9">
        <v>949.23235</v>
      </c>
      <c r="I9" s="9">
        <v>1800</v>
      </c>
      <c r="J9" s="10">
        <v>2000</v>
      </c>
      <c r="K9" s="8" t="s">
        <v>14</v>
      </c>
      <c r="L9" s="8"/>
      <c r="M9" s="8" t="s">
        <v>51</v>
      </c>
      <c r="N9" s="8"/>
    </row>
    <row r="10" spans="1:14" x14ac:dyDescent="0.3">
      <c r="A10" s="7">
        <v>15</v>
      </c>
      <c r="B10" s="7">
        <v>5311</v>
      </c>
      <c r="C10" s="7">
        <v>2212</v>
      </c>
      <c r="D10" s="7">
        <v>1504</v>
      </c>
      <c r="E10" s="7"/>
      <c r="F10" s="9">
        <v>1.4</v>
      </c>
      <c r="G10" s="9"/>
      <c r="H10" s="9"/>
      <c r="I10" s="9"/>
      <c r="J10" s="10"/>
      <c r="K10" s="8" t="s">
        <v>14</v>
      </c>
      <c r="L10" s="8"/>
      <c r="M10" s="8" t="s">
        <v>51</v>
      </c>
      <c r="N10" s="8"/>
    </row>
    <row r="11" spans="1:14" x14ac:dyDescent="0.3">
      <c r="A11" s="7">
        <v>15</v>
      </c>
      <c r="B11" s="7">
        <v>5311</v>
      </c>
      <c r="C11" s="7">
        <v>2212</v>
      </c>
      <c r="D11" s="7">
        <v>1505</v>
      </c>
      <c r="E11" s="7"/>
      <c r="F11" s="9">
        <v>89.981999999999999</v>
      </c>
      <c r="G11" s="9">
        <v>76.668000000000006</v>
      </c>
      <c r="H11" s="9">
        <v>126.6</v>
      </c>
      <c r="I11" s="9">
        <v>65</v>
      </c>
      <c r="J11" s="10">
        <v>200</v>
      </c>
      <c r="K11" s="8" t="s">
        <v>14</v>
      </c>
      <c r="L11" s="8" t="s">
        <v>54</v>
      </c>
      <c r="M11" s="8" t="s">
        <v>51</v>
      </c>
      <c r="N11" s="8"/>
    </row>
    <row r="12" spans="1:14" x14ac:dyDescent="0.3">
      <c r="A12" s="7">
        <v>15</v>
      </c>
      <c r="B12" s="7">
        <v>5311</v>
      </c>
      <c r="C12" s="7">
        <v>2322</v>
      </c>
      <c r="D12" s="7"/>
      <c r="E12" s="7"/>
      <c r="F12" s="9">
        <v>35.991</v>
      </c>
      <c r="G12" s="9">
        <v>60.048999999999999</v>
      </c>
      <c r="H12" s="9"/>
      <c r="I12" s="9"/>
      <c r="J12" s="10"/>
      <c r="K12" s="8" t="s">
        <v>21</v>
      </c>
      <c r="L12" s="8"/>
      <c r="M12" s="8" t="s">
        <v>51</v>
      </c>
      <c r="N12" s="8"/>
    </row>
    <row r="13" spans="1:14" x14ac:dyDescent="0.3">
      <c r="A13" s="7">
        <v>15</v>
      </c>
      <c r="B13" s="7">
        <v>5311</v>
      </c>
      <c r="C13" s="7">
        <v>2324</v>
      </c>
      <c r="D13" s="7"/>
      <c r="E13" s="7"/>
      <c r="F13" s="9">
        <v>14.471450000000001</v>
      </c>
      <c r="G13" s="9">
        <v>305.22000000000003</v>
      </c>
      <c r="H13" s="9">
        <v>38.443750000000001</v>
      </c>
      <c r="I13" s="9"/>
      <c r="J13" s="10"/>
      <c r="K13" s="8" t="s">
        <v>16</v>
      </c>
      <c r="L13" s="8"/>
      <c r="M13" s="8" t="s">
        <v>51</v>
      </c>
      <c r="N13" s="8"/>
    </row>
    <row r="14" spans="1:14" x14ac:dyDescent="0.3">
      <c r="A14" s="7"/>
      <c r="B14" s="7"/>
      <c r="C14" s="7"/>
      <c r="D14" s="7"/>
      <c r="E14" s="7"/>
      <c r="F14" s="9"/>
      <c r="G14" s="9"/>
      <c r="H14" s="9"/>
      <c r="I14" s="9"/>
      <c r="J14" s="10"/>
      <c r="K14" s="8"/>
      <c r="L14" s="8"/>
      <c r="M14" s="8"/>
      <c r="N14" s="8"/>
    </row>
    <row r="15" spans="1:14" x14ac:dyDescent="0.3">
      <c r="A15" s="35"/>
      <c r="B15" s="22" t="s">
        <v>61</v>
      </c>
      <c r="C15" s="21"/>
      <c r="D15" s="21"/>
      <c r="E15" s="21"/>
      <c r="F15" s="23">
        <f>SUM(F3:F14)</f>
        <v>8460.3568199999972</v>
      </c>
      <c r="G15" s="37">
        <f t="shared" ref="G15:J15" si="0">SUM(G3:G14)</f>
        <v>9167.16</v>
      </c>
      <c r="H15" s="37">
        <f t="shared" si="0"/>
        <v>5668.3691000000008</v>
      </c>
      <c r="I15" s="37">
        <f t="shared" si="0"/>
        <v>9845</v>
      </c>
      <c r="J15" s="37">
        <f t="shared" si="0"/>
        <v>10280</v>
      </c>
      <c r="K15" s="35"/>
      <c r="L15" s="35"/>
      <c r="M15" s="35"/>
      <c r="N15" s="35"/>
    </row>
    <row r="16" spans="1:14" x14ac:dyDescent="0.3">
      <c r="A16" s="7"/>
      <c r="B16" s="7"/>
      <c r="C16" s="7"/>
      <c r="D16" s="7"/>
      <c r="E16" s="7"/>
      <c r="F16" s="9"/>
      <c r="G16" s="9"/>
      <c r="H16" s="9"/>
      <c r="I16" s="9"/>
      <c r="J16" s="10"/>
      <c r="K16" s="8"/>
      <c r="L16" s="8"/>
      <c r="M16" s="8"/>
      <c r="N16" s="8"/>
    </row>
    <row r="17" spans="1:14" x14ac:dyDescent="0.3">
      <c r="A17" s="7">
        <v>15</v>
      </c>
      <c r="B17" s="7">
        <v>5311</v>
      </c>
      <c r="C17" s="7">
        <v>3121</v>
      </c>
      <c r="D17" s="7"/>
      <c r="E17" s="7"/>
      <c r="F17" s="9">
        <v>1000</v>
      </c>
      <c r="G17" s="9"/>
      <c r="H17" s="9"/>
      <c r="I17" s="9"/>
      <c r="J17" s="10"/>
      <c r="K17" s="8" t="s">
        <v>30</v>
      </c>
      <c r="L17" s="8"/>
      <c r="M17" s="8" t="s">
        <v>51</v>
      </c>
      <c r="N17" s="8"/>
    </row>
    <row r="18" spans="1:14" x14ac:dyDescent="0.3">
      <c r="A18" s="7"/>
      <c r="B18" s="7"/>
      <c r="C18" s="7"/>
      <c r="D18" s="7"/>
      <c r="E18" s="7"/>
      <c r="F18" s="9"/>
      <c r="G18" s="9"/>
      <c r="H18" s="9"/>
      <c r="I18" s="9"/>
      <c r="J18" s="10"/>
      <c r="K18" s="8"/>
      <c r="L18" s="8"/>
      <c r="M18" s="8"/>
      <c r="N18" s="8"/>
    </row>
    <row r="19" spans="1:14" x14ac:dyDescent="0.3">
      <c r="A19" s="35"/>
      <c r="B19" s="25" t="s">
        <v>62</v>
      </c>
      <c r="C19" s="24"/>
      <c r="D19" s="24"/>
      <c r="E19" s="24"/>
      <c r="F19" s="26">
        <f>SUM(F16:F18)</f>
        <v>1000</v>
      </c>
      <c r="G19" s="37">
        <f t="shared" ref="G19:J19" si="1">SUM(G16:G18)</f>
        <v>0</v>
      </c>
      <c r="H19" s="37">
        <f t="shared" si="1"/>
        <v>0</v>
      </c>
      <c r="I19" s="37">
        <f t="shared" si="1"/>
        <v>0</v>
      </c>
      <c r="J19" s="37">
        <f t="shared" si="1"/>
        <v>0</v>
      </c>
      <c r="K19" s="35"/>
      <c r="L19" s="35"/>
      <c r="M19" s="35"/>
      <c r="N19" s="35"/>
    </row>
    <row r="20" spans="1:14" x14ac:dyDescent="0.3">
      <c r="A20" s="7"/>
      <c r="B20" s="30"/>
      <c r="C20" s="27"/>
      <c r="D20" s="27"/>
      <c r="E20" s="27"/>
      <c r="F20" s="28"/>
      <c r="G20" s="28"/>
      <c r="H20" s="28"/>
      <c r="I20" s="28"/>
      <c r="J20" s="29"/>
      <c r="K20" s="8"/>
      <c r="L20" s="8"/>
      <c r="M20" s="8"/>
      <c r="N20" s="8"/>
    </row>
    <row r="21" spans="1:14" x14ac:dyDescent="0.3">
      <c r="A21" s="35"/>
      <c r="B21" s="24" t="s">
        <v>63</v>
      </c>
      <c r="C21" s="24"/>
      <c r="D21" s="24"/>
      <c r="E21" s="24"/>
      <c r="F21" s="26">
        <f>SUM(F19,F15)</f>
        <v>9460.3568199999972</v>
      </c>
      <c r="G21" s="37">
        <f t="shared" ref="G21:J21" si="2">SUM(G19,G15)</f>
        <v>9167.16</v>
      </c>
      <c r="H21" s="37">
        <f t="shared" si="2"/>
        <v>5668.3691000000008</v>
      </c>
      <c r="I21" s="37">
        <f t="shared" si="2"/>
        <v>9845</v>
      </c>
      <c r="J21" s="37">
        <f t="shared" si="2"/>
        <v>10280</v>
      </c>
      <c r="K21" s="35"/>
      <c r="L21" s="35"/>
      <c r="M21" s="35"/>
      <c r="N21" s="35"/>
    </row>
    <row r="22" spans="1:14" x14ac:dyDescent="0.3">
      <c r="A22" s="7"/>
      <c r="B22" s="7"/>
      <c r="C22" s="7"/>
      <c r="D22" s="7"/>
      <c r="E22" s="7"/>
      <c r="F22" s="9"/>
      <c r="G22" s="9"/>
      <c r="H22" s="9"/>
      <c r="I22" s="9"/>
      <c r="J22" s="10"/>
      <c r="K22" s="8"/>
      <c r="L22" s="8"/>
      <c r="M22" s="8"/>
      <c r="N22" s="8"/>
    </row>
    <row r="23" spans="1:14" x14ac:dyDescent="0.3">
      <c r="A23" s="7">
        <v>15</v>
      </c>
      <c r="B23" s="7">
        <v>5311</v>
      </c>
      <c r="C23" s="7">
        <v>5011</v>
      </c>
      <c r="D23" s="7"/>
      <c r="E23" s="7"/>
      <c r="F23" s="9">
        <v>22843.394</v>
      </c>
      <c r="G23" s="9">
        <v>21122.823</v>
      </c>
      <c r="H23" s="9">
        <v>9335.2860000000001</v>
      </c>
      <c r="I23" s="9">
        <v>23750</v>
      </c>
      <c r="J23" s="47">
        <v>25950</v>
      </c>
      <c r="K23" s="8" t="s">
        <v>23</v>
      </c>
      <c r="L23" s="8"/>
      <c r="M23" s="8" t="s">
        <v>51</v>
      </c>
      <c r="N23" s="8"/>
    </row>
    <row r="24" spans="1:14" x14ac:dyDescent="0.3">
      <c r="A24" s="7">
        <v>15</v>
      </c>
      <c r="B24" s="7">
        <v>5311</v>
      </c>
      <c r="C24" s="7">
        <v>5021</v>
      </c>
      <c r="D24" s="7"/>
      <c r="E24" s="7">
        <v>14018</v>
      </c>
      <c r="F24" s="9">
        <v>20</v>
      </c>
      <c r="G24" s="9">
        <v>17</v>
      </c>
      <c r="H24" s="9"/>
      <c r="I24" s="9"/>
      <c r="J24" s="47"/>
      <c r="K24" s="8" t="s">
        <v>35</v>
      </c>
      <c r="L24" s="8"/>
      <c r="M24" s="8" t="s">
        <v>51</v>
      </c>
      <c r="N24" s="8" t="s">
        <v>50</v>
      </c>
    </row>
    <row r="25" spans="1:14" x14ac:dyDescent="0.3">
      <c r="A25" s="7">
        <v>15</v>
      </c>
      <c r="B25" s="7">
        <v>5311</v>
      </c>
      <c r="C25" s="7">
        <v>5031</v>
      </c>
      <c r="D25" s="7"/>
      <c r="E25" s="7"/>
      <c r="F25" s="9">
        <v>5712.9847499999996</v>
      </c>
      <c r="G25" s="9">
        <v>5276.7667499999998</v>
      </c>
      <c r="H25" s="9">
        <v>2335.9997499999999</v>
      </c>
      <c r="I25" s="9">
        <v>5938</v>
      </c>
      <c r="J25" s="47">
        <v>6488</v>
      </c>
      <c r="K25" s="8" t="s">
        <v>24</v>
      </c>
      <c r="L25" s="8"/>
      <c r="M25" s="8" t="s">
        <v>51</v>
      </c>
      <c r="N25" s="8"/>
    </row>
    <row r="26" spans="1:14" x14ac:dyDescent="0.3">
      <c r="A26" s="7">
        <v>15</v>
      </c>
      <c r="B26" s="7">
        <v>5311</v>
      </c>
      <c r="C26" s="7">
        <v>5032</v>
      </c>
      <c r="D26" s="7"/>
      <c r="E26" s="7"/>
      <c r="F26" s="9">
        <v>2056.681</v>
      </c>
      <c r="G26" s="9">
        <v>1899.655</v>
      </c>
      <c r="H26" s="9">
        <v>840.95600000000002</v>
      </c>
      <c r="I26" s="9">
        <v>2138</v>
      </c>
      <c r="J26" s="47">
        <v>2336</v>
      </c>
      <c r="K26" s="8" t="s">
        <v>25</v>
      </c>
      <c r="L26" s="8"/>
      <c r="M26" s="8" t="s">
        <v>51</v>
      </c>
      <c r="N26" s="8"/>
    </row>
    <row r="27" spans="1:14" x14ac:dyDescent="0.3">
      <c r="A27" s="7">
        <v>15</v>
      </c>
      <c r="B27" s="7">
        <v>5311</v>
      </c>
      <c r="C27" s="7">
        <v>5132</v>
      </c>
      <c r="D27" s="7"/>
      <c r="E27" s="7"/>
      <c r="F27" s="9">
        <v>54.087000000000003</v>
      </c>
      <c r="G27" s="9">
        <v>32.166710000000002</v>
      </c>
      <c r="H27" s="9">
        <v>44.410760000000003</v>
      </c>
      <c r="I27" s="9">
        <v>90</v>
      </c>
      <c r="J27" s="47">
        <v>130</v>
      </c>
      <c r="K27" s="8" t="s">
        <v>26</v>
      </c>
      <c r="L27" s="8"/>
      <c r="M27" s="8" t="s">
        <v>51</v>
      </c>
      <c r="N27" s="8"/>
    </row>
    <row r="28" spans="1:14" x14ac:dyDescent="0.3">
      <c r="A28" s="7">
        <v>15</v>
      </c>
      <c r="B28" s="7">
        <v>5311</v>
      </c>
      <c r="C28" s="7">
        <v>5134</v>
      </c>
      <c r="D28" s="7"/>
      <c r="E28" s="7"/>
      <c r="F28" s="9">
        <v>640.83711000000005</v>
      </c>
      <c r="G28" s="9">
        <v>1253.8626899999999</v>
      </c>
      <c r="H28" s="9">
        <v>177.73174</v>
      </c>
      <c r="I28" s="9">
        <v>1010</v>
      </c>
      <c r="J28" s="48">
        <v>705</v>
      </c>
      <c r="K28" s="8" t="s">
        <v>27</v>
      </c>
      <c r="L28" s="8"/>
      <c r="M28" s="8" t="s">
        <v>51</v>
      </c>
      <c r="N28" s="8"/>
    </row>
    <row r="29" spans="1:14" x14ac:dyDescent="0.3">
      <c r="A29" s="7">
        <v>15</v>
      </c>
      <c r="B29" s="7">
        <v>5311</v>
      </c>
      <c r="C29" s="7">
        <v>5136</v>
      </c>
      <c r="D29" s="7"/>
      <c r="E29" s="7"/>
      <c r="F29" s="9">
        <v>11.224</v>
      </c>
      <c r="G29" s="9">
        <v>11.561</v>
      </c>
      <c r="H29" s="9">
        <v>2.8</v>
      </c>
      <c r="I29" s="9">
        <v>15</v>
      </c>
      <c r="J29" s="47">
        <v>15</v>
      </c>
      <c r="K29" s="8" t="s">
        <v>28</v>
      </c>
      <c r="L29" s="8"/>
      <c r="M29" s="8" t="s">
        <v>51</v>
      </c>
      <c r="N29" s="8"/>
    </row>
    <row r="30" spans="1:14" x14ac:dyDescent="0.3">
      <c r="A30" s="7">
        <v>15</v>
      </c>
      <c r="B30" s="7">
        <v>5311</v>
      </c>
      <c r="C30" s="7">
        <v>5137</v>
      </c>
      <c r="D30" s="7"/>
      <c r="E30" s="7"/>
      <c r="F30" s="9">
        <v>427.52699999999999</v>
      </c>
      <c r="G30" s="9">
        <v>1173.6764700000001</v>
      </c>
      <c r="H30" s="9">
        <v>66.708200000000005</v>
      </c>
      <c r="I30" s="9">
        <v>587</v>
      </c>
      <c r="J30" s="48">
        <v>667</v>
      </c>
      <c r="K30" s="8" t="s">
        <v>29</v>
      </c>
      <c r="L30" s="8"/>
      <c r="M30" s="8" t="s">
        <v>51</v>
      </c>
      <c r="N30" s="8"/>
    </row>
    <row r="31" spans="1:14" x14ac:dyDescent="0.3">
      <c r="A31" s="7">
        <v>15</v>
      </c>
      <c r="B31" s="7">
        <v>5311</v>
      </c>
      <c r="C31" s="7">
        <v>5137</v>
      </c>
      <c r="D31" s="7"/>
      <c r="E31" s="7">
        <v>14018</v>
      </c>
      <c r="F31" s="9">
        <v>12</v>
      </c>
      <c r="G31" s="9"/>
      <c r="H31" s="9"/>
      <c r="I31" s="9"/>
      <c r="J31" s="47"/>
      <c r="K31" s="8" t="s">
        <v>29</v>
      </c>
      <c r="L31" s="8"/>
      <c r="M31" s="8" t="s">
        <v>51</v>
      </c>
      <c r="N31" s="8" t="s">
        <v>50</v>
      </c>
    </row>
    <row r="32" spans="1:14" x14ac:dyDescent="0.3">
      <c r="A32" s="7">
        <v>15</v>
      </c>
      <c r="B32" s="7">
        <v>5311</v>
      </c>
      <c r="C32" s="7">
        <v>5139</v>
      </c>
      <c r="D32" s="7">
        <v>1503</v>
      </c>
      <c r="E32" s="7"/>
      <c r="F32" s="9"/>
      <c r="G32" s="9">
        <v>19.801100000000002</v>
      </c>
      <c r="H32" s="9">
        <v>10.907</v>
      </c>
      <c r="I32" s="9">
        <v>80</v>
      </c>
      <c r="J32" s="47">
        <v>80</v>
      </c>
      <c r="K32" s="8" t="s">
        <v>31</v>
      </c>
      <c r="L32" s="8" t="s">
        <v>55</v>
      </c>
      <c r="M32" s="8" t="s">
        <v>51</v>
      </c>
      <c r="N32" s="8"/>
    </row>
    <row r="33" spans="1:14" x14ac:dyDescent="0.3">
      <c r="A33" s="7">
        <v>15</v>
      </c>
      <c r="B33" s="7">
        <v>5311</v>
      </c>
      <c r="C33" s="7">
        <v>5139</v>
      </c>
      <c r="D33" s="7"/>
      <c r="E33" s="7"/>
      <c r="F33" s="9">
        <v>776.83821999999998</v>
      </c>
      <c r="G33" s="9">
        <v>464.93306000000001</v>
      </c>
      <c r="H33" s="9">
        <v>212.27184</v>
      </c>
      <c r="I33" s="9">
        <v>465</v>
      </c>
      <c r="J33" s="48">
        <v>764</v>
      </c>
      <c r="K33" s="8" t="s">
        <v>31</v>
      </c>
      <c r="L33" s="8"/>
      <c r="M33" s="8" t="s">
        <v>51</v>
      </c>
      <c r="N33" s="8"/>
    </row>
    <row r="34" spans="1:14" x14ac:dyDescent="0.3">
      <c r="A34" s="7">
        <v>15</v>
      </c>
      <c r="B34" s="7">
        <v>5311</v>
      </c>
      <c r="C34" s="7">
        <v>5139</v>
      </c>
      <c r="D34" s="7"/>
      <c r="E34" s="7">
        <v>14018</v>
      </c>
      <c r="F34" s="9">
        <v>33.44</v>
      </c>
      <c r="G34" s="9">
        <v>15.5</v>
      </c>
      <c r="H34" s="9"/>
      <c r="I34" s="9"/>
      <c r="J34" s="47"/>
      <c r="K34" s="8" t="s">
        <v>31</v>
      </c>
      <c r="L34" s="8"/>
      <c r="M34" s="8" t="s">
        <v>51</v>
      </c>
      <c r="N34" s="8" t="s">
        <v>50</v>
      </c>
    </row>
    <row r="35" spans="1:14" x14ac:dyDescent="0.3">
      <c r="A35" s="7">
        <v>15</v>
      </c>
      <c r="B35" s="7">
        <v>5311</v>
      </c>
      <c r="C35" s="7">
        <v>5151</v>
      </c>
      <c r="D35" s="7"/>
      <c r="E35" s="7"/>
      <c r="F35" s="9">
        <v>58.21</v>
      </c>
      <c r="G35" s="9">
        <v>71.62</v>
      </c>
      <c r="H35" s="9">
        <v>36.6</v>
      </c>
      <c r="I35" s="9">
        <v>100</v>
      </c>
      <c r="J35" s="47">
        <v>100</v>
      </c>
      <c r="K35" s="8" t="s">
        <v>41</v>
      </c>
      <c r="L35" s="8"/>
      <c r="M35" s="8" t="s">
        <v>51</v>
      </c>
      <c r="N35" s="8"/>
    </row>
    <row r="36" spans="1:14" x14ac:dyDescent="0.3">
      <c r="A36" s="7">
        <v>15</v>
      </c>
      <c r="B36" s="7">
        <v>5311</v>
      </c>
      <c r="C36" s="7">
        <v>5152</v>
      </c>
      <c r="D36" s="7"/>
      <c r="E36" s="7"/>
      <c r="F36" s="9">
        <v>378.99272999999999</v>
      </c>
      <c r="G36" s="9">
        <v>405.56335999999999</v>
      </c>
      <c r="H36" s="9">
        <v>229.1515</v>
      </c>
      <c r="I36" s="9">
        <v>450</v>
      </c>
      <c r="J36" s="47">
        <v>450</v>
      </c>
      <c r="K36" s="8" t="s">
        <v>42</v>
      </c>
      <c r="L36" s="8"/>
      <c r="M36" s="8" t="s">
        <v>51</v>
      </c>
      <c r="N36" s="8"/>
    </row>
    <row r="37" spans="1:14" x14ac:dyDescent="0.3">
      <c r="A37" s="7">
        <v>15</v>
      </c>
      <c r="B37" s="7">
        <v>5311</v>
      </c>
      <c r="C37" s="7">
        <v>5154</v>
      </c>
      <c r="D37" s="7"/>
      <c r="E37" s="7"/>
      <c r="F37" s="9">
        <v>604.97799999999995</v>
      </c>
      <c r="G37" s="9">
        <v>517.47299999999996</v>
      </c>
      <c r="H37" s="9">
        <v>497.11572999999999</v>
      </c>
      <c r="I37" s="9">
        <v>800</v>
      </c>
      <c r="J37" s="47">
        <v>800</v>
      </c>
      <c r="K37" s="8" t="s">
        <v>43</v>
      </c>
      <c r="L37" s="8"/>
      <c r="M37" s="8" t="s">
        <v>51</v>
      </c>
      <c r="N37" s="8"/>
    </row>
    <row r="38" spans="1:14" x14ac:dyDescent="0.3">
      <c r="A38" s="7">
        <v>15</v>
      </c>
      <c r="B38" s="7">
        <v>5311</v>
      </c>
      <c r="C38" s="7">
        <v>5156</v>
      </c>
      <c r="D38" s="7"/>
      <c r="E38" s="7"/>
      <c r="F38" s="9">
        <v>912.73717999999997</v>
      </c>
      <c r="G38" s="9">
        <v>753.85059999999999</v>
      </c>
      <c r="H38" s="9">
        <v>355.69760000000002</v>
      </c>
      <c r="I38" s="9">
        <v>895</v>
      </c>
      <c r="J38" s="47">
        <v>895</v>
      </c>
      <c r="K38" s="8" t="s">
        <v>44</v>
      </c>
      <c r="L38" s="8"/>
      <c r="M38" s="8" t="s">
        <v>51</v>
      </c>
      <c r="N38" s="8"/>
    </row>
    <row r="39" spans="1:14" x14ac:dyDescent="0.3">
      <c r="A39" s="7">
        <v>15</v>
      </c>
      <c r="B39" s="7">
        <v>5311</v>
      </c>
      <c r="C39" s="7">
        <v>5161</v>
      </c>
      <c r="D39" s="7"/>
      <c r="E39" s="7"/>
      <c r="F39" s="9"/>
      <c r="G39" s="9">
        <v>0.28000000000000003</v>
      </c>
      <c r="H39" s="9">
        <v>3.6999999999999998E-2</v>
      </c>
      <c r="I39" s="9">
        <v>1</v>
      </c>
      <c r="J39" s="47">
        <v>1</v>
      </c>
      <c r="K39" s="8" t="s">
        <v>32</v>
      </c>
      <c r="L39" s="8"/>
      <c r="M39" s="8" t="s">
        <v>51</v>
      </c>
      <c r="N39" s="8"/>
    </row>
    <row r="40" spans="1:14" x14ac:dyDescent="0.3">
      <c r="A40" s="7">
        <v>15</v>
      </c>
      <c r="B40" s="7">
        <v>5311</v>
      </c>
      <c r="C40" s="7">
        <v>5162</v>
      </c>
      <c r="D40" s="7"/>
      <c r="E40" s="7"/>
      <c r="F40" s="9">
        <v>150.3185</v>
      </c>
      <c r="G40" s="9">
        <v>146.15295</v>
      </c>
      <c r="H40" s="9">
        <v>94.065820000000002</v>
      </c>
      <c r="I40" s="9">
        <v>200</v>
      </c>
      <c r="J40" s="47">
        <v>320</v>
      </c>
      <c r="K40" s="8" t="s">
        <v>38</v>
      </c>
      <c r="L40" s="8"/>
      <c r="M40" s="8" t="s">
        <v>51</v>
      </c>
      <c r="N40" s="8"/>
    </row>
    <row r="41" spans="1:14" x14ac:dyDescent="0.3">
      <c r="A41" s="7">
        <v>15</v>
      </c>
      <c r="B41" s="7">
        <v>5311</v>
      </c>
      <c r="C41" s="7">
        <v>5163</v>
      </c>
      <c r="D41" s="7"/>
      <c r="E41" s="7"/>
      <c r="F41" s="9">
        <v>269.005</v>
      </c>
      <c r="G41" s="9">
        <v>260.27800000000002</v>
      </c>
      <c r="H41" s="9">
        <v>133.18600000000001</v>
      </c>
      <c r="I41" s="9">
        <v>350</v>
      </c>
      <c r="J41" s="47">
        <v>350</v>
      </c>
      <c r="K41" s="8" t="s">
        <v>18</v>
      </c>
      <c r="L41" s="8"/>
      <c r="M41" s="8" t="s">
        <v>51</v>
      </c>
      <c r="N41" s="8"/>
    </row>
    <row r="42" spans="1:14" x14ac:dyDescent="0.3">
      <c r="A42" s="7">
        <v>15</v>
      </c>
      <c r="B42" s="7">
        <v>5311</v>
      </c>
      <c r="C42" s="7">
        <v>5164</v>
      </c>
      <c r="D42" s="7"/>
      <c r="E42" s="7"/>
      <c r="F42" s="9">
        <v>215.208</v>
      </c>
      <c r="G42" s="9">
        <v>4.5</v>
      </c>
      <c r="H42" s="9">
        <v>2.25</v>
      </c>
      <c r="I42" s="9">
        <v>30</v>
      </c>
      <c r="J42" s="47">
        <v>30</v>
      </c>
      <c r="K42" s="8" t="s">
        <v>45</v>
      </c>
      <c r="L42" s="8"/>
      <c r="M42" s="8" t="s">
        <v>51</v>
      </c>
      <c r="N42" s="8"/>
    </row>
    <row r="43" spans="1:14" x14ac:dyDescent="0.3">
      <c r="A43" s="7">
        <v>15</v>
      </c>
      <c r="B43" s="7">
        <v>5311</v>
      </c>
      <c r="C43" s="7">
        <v>5167</v>
      </c>
      <c r="D43" s="7"/>
      <c r="E43" s="7"/>
      <c r="F43" s="9">
        <v>396.15</v>
      </c>
      <c r="G43" s="9">
        <v>341.26479999999998</v>
      </c>
      <c r="H43" s="9">
        <v>141.13999999999999</v>
      </c>
      <c r="I43" s="9">
        <v>260</v>
      </c>
      <c r="J43" s="47">
        <v>393</v>
      </c>
      <c r="K43" s="8" t="s">
        <v>33</v>
      </c>
      <c r="L43" s="8"/>
      <c r="M43" s="8" t="s">
        <v>51</v>
      </c>
      <c r="N43" s="8"/>
    </row>
    <row r="44" spans="1:14" x14ac:dyDescent="0.3">
      <c r="A44" s="7">
        <v>15</v>
      </c>
      <c r="B44" s="7">
        <v>5311</v>
      </c>
      <c r="C44" s="7">
        <v>5169</v>
      </c>
      <c r="D44" s="7">
        <v>802</v>
      </c>
      <c r="E44" s="7"/>
      <c r="F44" s="9"/>
      <c r="G44" s="9"/>
      <c r="H44" s="9">
        <v>11.1</v>
      </c>
      <c r="I44" s="9">
        <v>0</v>
      </c>
      <c r="J44" s="47">
        <v>0</v>
      </c>
      <c r="K44" s="8" t="s">
        <v>17</v>
      </c>
      <c r="L44" s="8" t="s">
        <v>46</v>
      </c>
      <c r="M44" s="8" t="s">
        <v>51</v>
      </c>
      <c r="N44" s="8"/>
    </row>
    <row r="45" spans="1:14" x14ac:dyDescent="0.3">
      <c r="A45" s="7">
        <v>15</v>
      </c>
      <c r="B45" s="7">
        <v>5311</v>
      </c>
      <c r="C45" s="7">
        <v>5169</v>
      </c>
      <c r="D45" s="7">
        <v>1503</v>
      </c>
      <c r="E45" s="7"/>
      <c r="F45" s="9">
        <v>210.46010000000001</v>
      </c>
      <c r="G45" s="9">
        <v>87.388400000000004</v>
      </c>
      <c r="H45" s="9">
        <v>7.5090000000000003</v>
      </c>
      <c r="I45" s="9">
        <v>250</v>
      </c>
      <c r="J45" s="47">
        <v>250</v>
      </c>
      <c r="K45" s="8" t="s">
        <v>17</v>
      </c>
      <c r="L45" s="8" t="s">
        <v>55</v>
      </c>
      <c r="M45" s="8" t="s">
        <v>51</v>
      </c>
      <c r="N45" s="8"/>
    </row>
    <row r="46" spans="1:14" x14ac:dyDescent="0.3">
      <c r="A46" s="7">
        <v>15</v>
      </c>
      <c r="B46" s="7">
        <v>5311</v>
      </c>
      <c r="C46" s="7">
        <v>5169</v>
      </c>
      <c r="D46" s="7"/>
      <c r="E46" s="7"/>
      <c r="F46" s="9">
        <v>2611.41842</v>
      </c>
      <c r="G46" s="9">
        <v>1603.1315199999999</v>
      </c>
      <c r="H46" s="9">
        <v>522.24071000000004</v>
      </c>
      <c r="I46" s="9">
        <v>2010</v>
      </c>
      <c r="J46" s="48">
        <v>2362</v>
      </c>
      <c r="K46" s="8" t="s">
        <v>17</v>
      </c>
      <c r="L46" s="8"/>
      <c r="M46" s="8" t="s">
        <v>51</v>
      </c>
      <c r="N46" s="8"/>
    </row>
    <row r="47" spans="1:14" x14ac:dyDescent="0.3">
      <c r="A47" s="7">
        <v>15</v>
      </c>
      <c r="B47" s="7">
        <v>5311</v>
      </c>
      <c r="C47" s="7">
        <v>5169</v>
      </c>
      <c r="D47" s="7"/>
      <c r="E47" s="7">
        <v>14018</v>
      </c>
      <c r="F47" s="9">
        <v>141.56</v>
      </c>
      <c r="G47" s="9">
        <v>194.5</v>
      </c>
      <c r="H47" s="9"/>
      <c r="I47" s="9"/>
      <c r="J47" s="47"/>
      <c r="K47" s="8" t="s">
        <v>17</v>
      </c>
      <c r="L47" s="8"/>
      <c r="M47" s="8" t="s">
        <v>51</v>
      </c>
      <c r="N47" s="8" t="s">
        <v>50</v>
      </c>
    </row>
    <row r="48" spans="1:14" x14ac:dyDescent="0.3">
      <c r="A48" s="7">
        <v>15</v>
      </c>
      <c r="B48" s="7">
        <v>5311</v>
      </c>
      <c r="C48" s="7">
        <v>5171</v>
      </c>
      <c r="D48" s="7"/>
      <c r="E48" s="7"/>
      <c r="F48" s="9">
        <v>1764.43624</v>
      </c>
      <c r="G48" s="9">
        <v>987.82333000000006</v>
      </c>
      <c r="H48" s="9">
        <v>144.08125999999999</v>
      </c>
      <c r="I48" s="9">
        <v>1510</v>
      </c>
      <c r="J48" s="48">
        <v>1630</v>
      </c>
      <c r="K48" s="8" t="s">
        <v>37</v>
      </c>
      <c r="L48" s="8"/>
      <c r="M48" s="8" t="s">
        <v>51</v>
      </c>
      <c r="N48" s="8"/>
    </row>
    <row r="49" spans="1:14" x14ac:dyDescent="0.3">
      <c r="A49" s="7">
        <v>15</v>
      </c>
      <c r="B49" s="7">
        <v>5311</v>
      </c>
      <c r="C49" s="7">
        <v>5172</v>
      </c>
      <c r="D49" s="7"/>
      <c r="E49" s="7"/>
      <c r="F49" s="9">
        <v>174.167</v>
      </c>
      <c r="G49" s="9">
        <v>44.78</v>
      </c>
      <c r="H49" s="9"/>
      <c r="I49" s="9">
        <v>85</v>
      </c>
      <c r="J49" s="47">
        <v>125</v>
      </c>
      <c r="K49" s="8" t="s">
        <v>39</v>
      </c>
      <c r="L49" s="8"/>
      <c r="M49" s="8" t="s">
        <v>51</v>
      </c>
      <c r="N49" s="8"/>
    </row>
    <row r="50" spans="1:14" x14ac:dyDescent="0.3">
      <c r="A50" s="7">
        <v>15</v>
      </c>
      <c r="B50" s="7">
        <v>5311</v>
      </c>
      <c r="C50" s="7">
        <v>5173</v>
      </c>
      <c r="D50" s="7"/>
      <c r="E50" s="7"/>
      <c r="F50" s="9"/>
      <c r="G50" s="9"/>
      <c r="H50" s="9">
        <v>5.3780000000000001</v>
      </c>
      <c r="I50" s="9">
        <v>30</v>
      </c>
      <c r="J50" s="47">
        <v>50</v>
      </c>
      <c r="K50" s="8" t="s">
        <v>36</v>
      </c>
      <c r="L50" s="8"/>
      <c r="M50" s="8" t="s">
        <v>51</v>
      </c>
      <c r="N50" s="8"/>
    </row>
    <row r="51" spans="1:14" x14ac:dyDescent="0.3">
      <c r="A51" s="7">
        <v>15</v>
      </c>
      <c r="B51" s="7">
        <v>5311</v>
      </c>
      <c r="C51" s="7">
        <v>5175</v>
      </c>
      <c r="D51" s="7"/>
      <c r="E51" s="7"/>
      <c r="F51" s="9">
        <v>8.1839999999999993</v>
      </c>
      <c r="G51" s="9">
        <v>19.596</v>
      </c>
      <c r="H51" s="9">
        <v>4.5419999999999998</v>
      </c>
      <c r="I51" s="9">
        <v>20</v>
      </c>
      <c r="J51" s="47">
        <v>20</v>
      </c>
      <c r="K51" s="8" t="s">
        <v>34</v>
      </c>
      <c r="L51" s="8"/>
      <c r="M51" s="8" t="s">
        <v>51</v>
      </c>
      <c r="N51" s="8"/>
    </row>
    <row r="52" spans="1:14" x14ac:dyDescent="0.3">
      <c r="A52" s="7">
        <v>15</v>
      </c>
      <c r="B52" s="7">
        <v>5311</v>
      </c>
      <c r="C52" s="7">
        <v>5178</v>
      </c>
      <c r="D52" s="7">
        <v>1030</v>
      </c>
      <c r="E52" s="7"/>
      <c r="F52" s="9"/>
      <c r="G52" s="9"/>
      <c r="H52" s="9">
        <v>21.855599999999999</v>
      </c>
      <c r="I52" s="9">
        <v>44</v>
      </c>
      <c r="J52" s="47">
        <v>44</v>
      </c>
      <c r="K52" s="8" t="s">
        <v>47</v>
      </c>
      <c r="L52" s="45" t="s">
        <v>69</v>
      </c>
      <c r="M52" s="8" t="s">
        <v>51</v>
      </c>
      <c r="N52" s="8"/>
    </row>
    <row r="53" spans="1:14" x14ac:dyDescent="0.3">
      <c r="A53" s="7">
        <v>15</v>
      </c>
      <c r="B53" s="7">
        <v>5311</v>
      </c>
      <c r="C53" s="7">
        <v>5178</v>
      </c>
      <c r="D53" s="7">
        <v>1040</v>
      </c>
      <c r="E53" s="7"/>
      <c r="F53" s="9"/>
      <c r="G53" s="9"/>
      <c r="H53" s="9">
        <v>21.855599999999999</v>
      </c>
      <c r="I53" s="9">
        <v>44</v>
      </c>
      <c r="J53" s="47">
        <v>44</v>
      </c>
      <c r="K53" s="8" t="s">
        <v>47</v>
      </c>
      <c r="L53" s="45" t="s">
        <v>70</v>
      </c>
      <c r="M53" s="8" t="s">
        <v>51</v>
      </c>
      <c r="N53" s="8"/>
    </row>
    <row r="54" spans="1:14" x14ac:dyDescent="0.3">
      <c r="A54" s="7">
        <v>15</v>
      </c>
      <c r="B54" s="7">
        <v>5311</v>
      </c>
      <c r="C54" s="7">
        <v>5178</v>
      </c>
      <c r="D54" s="7">
        <v>1294</v>
      </c>
      <c r="E54" s="7"/>
      <c r="F54" s="9"/>
      <c r="G54" s="9"/>
      <c r="H54" s="9">
        <v>10.15408</v>
      </c>
      <c r="I54" s="9">
        <v>26</v>
      </c>
      <c r="J54" s="47">
        <v>35</v>
      </c>
      <c r="K54" s="8" t="s">
        <v>47</v>
      </c>
      <c r="L54" s="45" t="s">
        <v>71</v>
      </c>
      <c r="M54" s="8" t="s">
        <v>51</v>
      </c>
      <c r="N54" s="8"/>
    </row>
    <row r="55" spans="1:14" x14ac:dyDescent="0.3">
      <c r="A55" s="7">
        <v>15</v>
      </c>
      <c r="B55" s="7">
        <v>5311</v>
      </c>
      <c r="C55" s="7">
        <v>5178</v>
      </c>
      <c r="D55" s="7">
        <v>3763</v>
      </c>
      <c r="E55" s="7"/>
      <c r="F55" s="9">
        <v>68.228269999999995</v>
      </c>
      <c r="G55" s="9">
        <v>74.430840000000003</v>
      </c>
      <c r="H55" s="9">
        <v>37.215420000000002</v>
      </c>
      <c r="I55" s="9">
        <v>74</v>
      </c>
      <c r="J55" s="47">
        <v>75</v>
      </c>
      <c r="K55" s="8" t="s">
        <v>47</v>
      </c>
      <c r="L55" s="8" t="s">
        <v>56</v>
      </c>
      <c r="M55" s="8" t="s">
        <v>51</v>
      </c>
      <c r="N55" s="8"/>
    </row>
    <row r="56" spans="1:14" x14ac:dyDescent="0.3">
      <c r="A56" s="7">
        <v>15</v>
      </c>
      <c r="B56" s="7">
        <v>5311</v>
      </c>
      <c r="C56" s="7">
        <v>5178</v>
      </c>
      <c r="D56" s="7">
        <v>6610</v>
      </c>
      <c r="E56" s="7"/>
      <c r="F56" s="9">
        <v>207.28305</v>
      </c>
      <c r="G56" s="9">
        <v>62.490600000000001</v>
      </c>
      <c r="H56" s="9">
        <v>0</v>
      </c>
      <c r="I56" s="9">
        <v>0</v>
      </c>
      <c r="J56" s="47">
        <v>41</v>
      </c>
      <c r="K56" s="8" t="s">
        <v>47</v>
      </c>
      <c r="L56" s="45" t="s">
        <v>72</v>
      </c>
      <c r="M56" s="8" t="s">
        <v>51</v>
      </c>
      <c r="N56" s="8"/>
    </row>
    <row r="57" spans="1:14" x14ac:dyDescent="0.3">
      <c r="A57" s="7">
        <v>15</v>
      </c>
      <c r="B57" s="7">
        <v>5311</v>
      </c>
      <c r="C57" s="7">
        <v>5178</v>
      </c>
      <c r="D57" s="46" t="s">
        <v>73</v>
      </c>
      <c r="E57" s="7"/>
      <c r="F57" s="9">
        <v>68.248679999999993</v>
      </c>
      <c r="G57" s="9">
        <v>68</v>
      </c>
      <c r="H57" s="9">
        <v>0</v>
      </c>
      <c r="I57" s="9">
        <v>0</v>
      </c>
      <c r="J57" s="47">
        <v>200</v>
      </c>
      <c r="K57" s="8" t="s">
        <v>47</v>
      </c>
      <c r="L57" s="45" t="s">
        <v>74</v>
      </c>
      <c r="M57" s="8" t="s">
        <v>51</v>
      </c>
      <c r="N57" s="8"/>
    </row>
    <row r="58" spans="1:14" x14ac:dyDescent="0.3">
      <c r="A58" s="7">
        <v>15</v>
      </c>
      <c r="B58" s="7">
        <v>5311</v>
      </c>
      <c r="C58" s="7">
        <v>5178</v>
      </c>
      <c r="D58" s="46" t="s">
        <v>73</v>
      </c>
      <c r="E58" s="7"/>
      <c r="F58" s="9">
        <v>75.617760000000004</v>
      </c>
      <c r="G58" s="9">
        <v>76</v>
      </c>
      <c r="H58" s="9">
        <v>0</v>
      </c>
      <c r="I58" s="9">
        <v>0</v>
      </c>
      <c r="J58" s="47">
        <v>300</v>
      </c>
      <c r="K58" s="8" t="s">
        <v>47</v>
      </c>
      <c r="L58" s="45" t="s">
        <v>74</v>
      </c>
      <c r="M58" s="8" t="s">
        <v>51</v>
      </c>
      <c r="N58" s="8"/>
    </row>
    <row r="59" spans="1:14" x14ac:dyDescent="0.3">
      <c r="A59" s="7">
        <v>15</v>
      </c>
      <c r="B59" s="7">
        <v>5311</v>
      </c>
      <c r="C59" s="7">
        <v>5178</v>
      </c>
      <c r="D59" s="46" t="s">
        <v>73</v>
      </c>
      <c r="E59" s="7"/>
      <c r="F59" s="9">
        <v>75.617760000000004</v>
      </c>
      <c r="G59" s="9">
        <v>76</v>
      </c>
      <c r="H59" s="9">
        <v>0</v>
      </c>
      <c r="I59" s="9">
        <v>0</v>
      </c>
      <c r="J59" s="47">
        <v>0</v>
      </c>
      <c r="K59" s="8" t="s">
        <v>47</v>
      </c>
      <c r="L59" s="45" t="s">
        <v>73</v>
      </c>
      <c r="M59" s="8" t="s">
        <v>51</v>
      </c>
      <c r="N59" s="8"/>
    </row>
    <row r="60" spans="1:14" x14ac:dyDescent="0.3">
      <c r="A60" s="7">
        <v>15</v>
      </c>
      <c r="B60" s="7">
        <v>5311</v>
      </c>
      <c r="C60" s="7">
        <v>5178</v>
      </c>
      <c r="D60" s="7"/>
      <c r="E60" s="7"/>
      <c r="F60" s="9"/>
      <c r="G60" s="9">
        <v>692.93300999999997</v>
      </c>
      <c r="H60" s="9">
        <v>0</v>
      </c>
      <c r="I60" s="9">
        <v>338</v>
      </c>
      <c r="J60" s="47">
        <v>0</v>
      </c>
      <c r="K60" s="8" t="s">
        <v>47</v>
      </c>
      <c r="L60" s="8"/>
      <c r="M60" s="8" t="s">
        <v>51</v>
      </c>
      <c r="N60" s="8"/>
    </row>
    <row r="61" spans="1:14" x14ac:dyDescent="0.3">
      <c r="A61" s="7">
        <v>15</v>
      </c>
      <c r="B61" s="7">
        <v>5311</v>
      </c>
      <c r="C61" s="7">
        <v>5319</v>
      </c>
      <c r="D61" s="7"/>
      <c r="E61" s="7"/>
      <c r="F61" s="9">
        <v>100</v>
      </c>
      <c r="G61" s="9"/>
      <c r="H61" s="9"/>
      <c r="I61" s="9"/>
      <c r="J61" s="47">
        <v>0</v>
      </c>
      <c r="K61" s="8" t="s">
        <v>60</v>
      </c>
      <c r="L61" s="8"/>
      <c r="M61" s="8" t="s">
        <v>51</v>
      </c>
      <c r="N61" s="8"/>
    </row>
    <row r="62" spans="1:14" x14ac:dyDescent="0.3">
      <c r="A62" s="7">
        <v>15</v>
      </c>
      <c r="B62" s="7">
        <v>5311</v>
      </c>
      <c r="C62" s="7">
        <v>5361</v>
      </c>
      <c r="D62" s="7"/>
      <c r="E62" s="7"/>
      <c r="F62" s="9">
        <v>25</v>
      </c>
      <c r="G62" s="9">
        <v>18</v>
      </c>
      <c r="H62" s="9">
        <v>7.7</v>
      </c>
      <c r="I62" s="9">
        <v>25</v>
      </c>
      <c r="J62" s="47">
        <v>25</v>
      </c>
      <c r="K62" s="8" t="s">
        <v>48</v>
      </c>
      <c r="L62" s="8"/>
      <c r="M62" s="8" t="s">
        <v>51</v>
      </c>
      <c r="N62" s="8"/>
    </row>
    <row r="63" spans="1:14" x14ac:dyDescent="0.3">
      <c r="A63" s="7">
        <v>15</v>
      </c>
      <c r="B63" s="7">
        <v>5311</v>
      </c>
      <c r="C63" s="7">
        <v>5362</v>
      </c>
      <c r="D63" s="7"/>
      <c r="E63" s="7"/>
      <c r="F63" s="9">
        <v>9.1</v>
      </c>
      <c r="G63" s="9">
        <v>4.5</v>
      </c>
      <c r="H63" s="9">
        <v>3</v>
      </c>
      <c r="I63" s="9">
        <v>4</v>
      </c>
      <c r="J63" s="10">
        <v>4</v>
      </c>
      <c r="K63" s="8" t="s">
        <v>19</v>
      </c>
      <c r="L63" s="8"/>
      <c r="M63" s="8" t="s">
        <v>51</v>
      </c>
      <c r="N63" s="8"/>
    </row>
    <row r="64" spans="1:14" x14ac:dyDescent="0.3">
      <c r="A64" s="7">
        <v>15</v>
      </c>
      <c r="B64" s="7">
        <v>5311</v>
      </c>
      <c r="C64" s="7">
        <v>5499</v>
      </c>
      <c r="D64" s="7"/>
      <c r="E64" s="7"/>
      <c r="F64" s="9"/>
      <c r="G64" s="9"/>
      <c r="H64" s="9">
        <v>15</v>
      </c>
      <c r="I64" s="9">
        <v>15</v>
      </c>
      <c r="J64" s="10">
        <v>0</v>
      </c>
      <c r="K64" s="8" t="s">
        <v>20</v>
      </c>
      <c r="L64" s="8"/>
      <c r="M64" s="8" t="s">
        <v>51</v>
      </c>
      <c r="N64" s="8"/>
    </row>
    <row r="65" spans="1:14" x14ac:dyDescent="0.3">
      <c r="A65" s="7"/>
      <c r="B65" s="7"/>
      <c r="C65" s="7"/>
      <c r="D65" s="7"/>
      <c r="E65" s="7"/>
      <c r="F65" s="9"/>
      <c r="G65" s="9"/>
      <c r="H65" s="9"/>
      <c r="I65" s="9"/>
      <c r="J65" s="10">
        <v>0</v>
      </c>
      <c r="K65" s="8"/>
      <c r="L65" s="8"/>
      <c r="M65" s="8"/>
      <c r="N65" s="8"/>
    </row>
    <row r="66" spans="1:14" x14ac:dyDescent="0.3">
      <c r="A66" s="11"/>
      <c r="B66" s="32" t="s">
        <v>64</v>
      </c>
      <c r="C66" s="31"/>
      <c r="D66" s="31"/>
      <c r="E66" s="31"/>
      <c r="F66" s="33">
        <f>SUM(F22:F65)</f>
        <v>41113.933769999989</v>
      </c>
      <c r="G66" s="37">
        <f t="shared" ref="G66:J66" si="3">SUM(G22:G65)</f>
        <v>37798.302189999995</v>
      </c>
      <c r="H66" s="37">
        <f t="shared" si="3"/>
        <v>15327.946609999999</v>
      </c>
      <c r="I66" s="37">
        <f t="shared" si="3"/>
        <v>41634</v>
      </c>
      <c r="J66" s="37">
        <f t="shared" si="3"/>
        <v>45679</v>
      </c>
      <c r="K66" s="11"/>
      <c r="L66" s="11"/>
      <c r="M66" s="11"/>
      <c r="N66" s="11"/>
    </row>
    <row r="67" spans="1:14" x14ac:dyDescent="0.3">
      <c r="A67" s="7"/>
      <c r="B67" s="7"/>
      <c r="C67" s="7"/>
      <c r="D67" s="7"/>
      <c r="E67" s="7"/>
      <c r="F67" s="9"/>
      <c r="G67" s="9"/>
      <c r="H67" s="9"/>
      <c r="I67" s="9"/>
      <c r="J67" s="10"/>
      <c r="K67" s="8"/>
      <c r="L67" s="8"/>
      <c r="M67" s="8"/>
      <c r="N67" s="8"/>
    </row>
    <row r="68" spans="1:14" x14ac:dyDescent="0.3">
      <c r="A68" s="7">
        <v>15</v>
      </c>
      <c r="B68" s="7">
        <v>5311</v>
      </c>
      <c r="C68" s="7">
        <v>6122</v>
      </c>
      <c r="D68" s="7"/>
      <c r="E68" s="7"/>
      <c r="F68" s="9">
        <v>2117.0258800000001</v>
      </c>
      <c r="G68" s="9">
        <v>119.369</v>
      </c>
      <c r="H68" s="9"/>
      <c r="I68" s="9">
        <v>2855</v>
      </c>
      <c r="J68" s="48">
        <v>560</v>
      </c>
      <c r="K68" s="8" t="s">
        <v>40</v>
      </c>
      <c r="L68" s="8"/>
      <c r="M68" s="8" t="s">
        <v>51</v>
      </c>
      <c r="N68" s="8"/>
    </row>
    <row r="69" spans="1:14" x14ac:dyDescent="0.3">
      <c r="A69" s="7">
        <v>15</v>
      </c>
      <c r="B69" s="7">
        <v>5311</v>
      </c>
      <c r="C69" s="7">
        <v>6123</v>
      </c>
      <c r="D69" s="7"/>
      <c r="E69" s="7"/>
      <c r="F69" s="9">
        <v>300</v>
      </c>
      <c r="G69" s="9"/>
      <c r="H69" s="9">
        <v>0</v>
      </c>
      <c r="I69" s="9">
        <v>320</v>
      </c>
      <c r="J69" s="10">
        <v>0</v>
      </c>
      <c r="K69" s="8" t="s">
        <v>49</v>
      </c>
      <c r="L69" s="8"/>
      <c r="M69" s="8" t="s">
        <v>51</v>
      </c>
      <c r="N69" s="8"/>
    </row>
    <row r="70" spans="1:14" x14ac:dyDescent="0.3">
      <c r="A70" s="7">
        <v>15</v>
      </c>
      <c r="B70" s="7">
        <v>5311</v>
      </c>
      <c r="C70" s="7">
        <v>6123</v>
      </c>
      <c r="D70" s="7">
        <v>3987</v>
      </c>
      <c r="E70" s="7"/>
      <c r="F70" s="9"/>
      <c r="G70" s="9"/>
      <c r="H70" s="9">
        <v>30.547720000000002</v>
      </c>
      <c r="I70" s="9">
        <v>77</v>
      </c>
      <c r="J70" s="10">
        <v>0</v>
      </c>
      <c r="K70" s="8" t="s">
        <v>49</v>
      </c>
      <c r="L70" s="8" t="s">
        <v>57</v>
      </c>
      <c r="M70" s="8" t="s">
        <v>51</v>
      </c>
      <c r="N70" s="8"/>
    </row>
    <row r="71" spans="1:14" x14ac:dyDescent="0.3">
      <c r="A71" s="7">
        <v>15</v>
      </c>
      <c r="B71" s="7">
        <v>5311</v>
      </c>
      <c r="C71" s="7">
        <v>6123</v>
      </c>
      <c r="D71" s="7">
        <v>5193</v>
      </c>
      <c r="E71" s="7"/>
      <c r="F71" s="9"/>
      <c r="G71" s="9"/>
      <c r="H71" s="9">
        <v>29.363759999999999</v>
      </c>
      <c r="I71" s="9">
        <v>74</v>
      </c>
      <c r="J71" s="10">
        <v>0</v>
      </c>
      <c r="K71" s="8" t="s">
        <v>49</v>
      </c>
      <c r="L71" s="8" t="s">
        <v>58</v>
      </c>
      <c r="M71" s="8" t="s">
        <v>51</v>
      </c>
      <c r="N71" s="8"/>
    </row>
    <row r="72" spans="1:14" x14ac:dyDescent="0.3">
      <c r="A72" s="7">
        <v>15</v>
      </c>
      <c r="B72" s="7">
        <v>5311</v>
      </c>
      <c r="C72" s="7">
        <v>6123</v>
      </c>
      <c r="D72" s="7">
        <v>5210</v>
      </c>
      <c r="E72" s="7"/>
      <c r="F72" s="9"/>
      <c r="G72" s="9"/>
      <c r="H72" s="9">
        <v>14.68188</v>
      </c>
      <c r="I72" s="9">
        <v>15</v>
      </c>
      <c r="J72" s="10">
        <v>0</v>
      </c>
      <c r="K72" s="8" t="s">
        <v>49</v>
      </c>
      <c r="L72" s="8" t="s">
        <v>59</v>
      </c>
      <c r="M72" s="8" t="s">
        <v>51</v>
      </c>
      <c r="N72" s="8"/>
    </row>
    <row r="73" spans="1:14" x14ac:dyDescent="0.3">
      <c r="A73" s="7"/>
      <c r="B73" s="7"/>
      <c r="C73" s="7"/>
      <c r="D73" s="7"/>
      <c r="E73" s="7"/>
      <c r="F73" s="9"/>
      <c r="G73" s="9"/>
      <c r="H73" s="9"/>
      <c r="I73" s="9"/>
      <c r="J73" s="10"/>
      <c r="K73" s="8"/>
      <c r="L73" s="8"/>
      <c r="M73" s="8"/>
      <c r="N73" s="8"/>
    </row>
    <row r="74" spans="1:14" x14ac:dyDescent="0.3">
      <c r="A74" s="11"/>
      <c r="B74" s="36" t="s">
        <v>65</v>
      </c>
      <c r="C74" s="35"/>
      <c r="D74" s="35"/>
      <c r="E74" s="35"/>
      <c r="F74" s="37">
        <f>SUM(F67:F73)</f>
        <v>2417.0258800000001</v>
      </c>
      <c r="G74" s="37">
        <f t="shared" ref="G74:J74" si="4">SUM(G67:G73)</f>
        <v>119.369</v>
      </c>
      <c r="H74" s="37">
        <f t="shared" si="4"/>
        <v>74.59335999999999</v>
      </c>
      <c r="I74" s="37">
        <f t="shared" si="4"/>
        <v>3341</v>
      </c>
      <c r="J74" s="37">
        <f t="shared" si="4"/>
        <v>560</v>
      </c>
      <c r="K74" s="11"/>
      <c r="L74" s="11"/>
      <c r="M74" s="11"/>
      <c r="N74" s="11"/>
    </row>
    <row r="75" spans="1:14" x14ac:dyDescent="0.3">
      <c r="A75" s="7"/>
      <c r="B75" s="44"/>
      <c r="C75" s="41"/>
      <c r="D75" s="41"/>
      <c r="E75" s="41"/>
      <c r="F75" s="42"/>
      <c r="G75" s="42"/>
      <c r="H75" s="42"/>
      <c r="I75" s="42"/>
      <c r="J75" s="43"/>
      <c r="K75" s="8"/>
      <c r="L75" s="8"/>
      <c r="M75" s="8"/>
      <c r="N75" s="8"/>
    </row>
    <row r="76" spans="1:14" x14ac:dyDescent="0.3">
      <c r="A76" s="11"/>
      <c r="B76" s="35" t="s">
        <v>66</v>
      </c>
      <c r="C76" s="35"/>
      <c r="D76" s="35"/>
      <c r="E76" s="35"/>
      <c r="F76" s="37">
        <f>SUM(F74,F66)</f>
        <v>43530.95964999999</v>
      </c>
      <c r="G76" s="37">
        <f t="shared" ref="G76:J76" si="5">SUM(G74,G66)</f>
        <v>37917.671189999994</v>
      </c>
      <c r="H76" s="37">
        <f t="shared" si="5"/>
        <v>15402.53997</v>
      </c>
      <c r="I76" s="37">
        <f t="shared" si="5"/>
        <v>44975</v>
      </c>
      <c r="J76" s="37">
        <f t="shared" si="5"/>
        <v>46239</v>
      </c>
      <c r="K76" s="11"/>
      <c r="L76" s="11"/>
      <c r="M76" s="11"/>
      <c r="N76" s="11"/>
    </row>
    <row r="77" spans="1:14" x14ac:dyDescent="0.3">
      <c r="A77" s="7"/>
      <c r="B77" s="34"/>
      <c r="C77" s="38"/>
      <c r="D77" s="38"/>
      <c r="E77" s="38"/>
      <c r="F77" s="39"/>
      <c r="G77" s="39"/>
      <c r="H77" s="39"/>
      <c r="I77" s="39"/>
      <c r="J77" s="40"/>
      <c r="K77" s="8"/>
      <c r="L77" s="8"/>
      <c r="M77" s="8"/>
      <c r="N77" s="8"/>
    </row>
    <row r="78" spans="1:14" x14ac:dyDescent="0.3">
      <c r="A78" s="11"/>
      <c r="B78" s="36" t="s">
        <v>67</v>
      </c>
      <c r="C78" s="35"/>
      <c r="D78" s="35"/>
      <c r="E78" s="35"/>
      <c r="F78" s="37">
        <f>F21-F76</f>
        <v>-34070.602829999989</v>
      </c>
      <c r="G78" s="37">
        <f t="shared" ref="G78:J78" si="6">G21-G76</f>
        <v>-28750.511189999994</v>
      </c>
      <c r="H78" s="37">
        <f t="shared" si="6"/>
        <v>-9734.1708699999981</v>
      </c>
      <c r="I78" s="37">
        <f t="shared" si="6"/>
        <v>-35130</v>
      </c>
      <c r="J78" s="37">
        <f t="shared" si="6"/>
        <v>-35959</v>
      </c>
      <c r="K78" s="12"/>
      <c r="L78" s="12"/>
      <c r="M78" s="12"/>
      <c r="N78" s="12"/>
    </row>
    <row r="79" spans="1:14" x14ac:dyDescent="0.3">
      <c r="A79" s="11"/>
      <c r="B79" s="36" t="s">
        <v>68</v>
      </c>
      <c r="C79" s="35"/>
      <c r="D79" s="35"/>
      <c r="E79" s="35"/>
      <c r="F79" s="37">
        <f>F15-F66</f>
        <v>-32653.576949999991</v>
      </c>
      <c r="G79" s="37">
        <f t="shared" ref="G79:J79" si="7">G15-G66</f>
        <v>-28631.142189999995</v>
      </c>
      <c r="H79" s="37">
        <f t="shared" si="7"/>
        <v>-9659.5775099999992</v>
      </c>
      <c r="I79" s="37">
        <f t="shared" si="7"/>
        <v>-31789</v>
      </c>
      <c r="J79" s="37">
        <f t="shared" si="7"/>
        <v>-35399</v>
      </c>
      <c r="K79" s="12"/>
      <c r="L79" s="12"/>
      <c r="M79" s="12"/>
      <c r="N79" s="12"/>
    </row>
    <row r="84" spans="11:11" x14ac:dyDescent="0.3">
      <c r="K84" s="49" t="s">
        <v>76</v>
      </c>
    </row>
  </sheetData>
  <sortState ref="A22:O63">
    <sortCondition ref="B22:B63"/>
    <sortCondition ref="C22:C63"/>
    <sortCondition ref="D22:D63"/>
  </sortState>
  <mergeCells count="1">
    <mergeCell ref="A1:D1"/>
  </mergeCells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R2017_15</vt:lpstr>
      <vt:lpstr>'R2017_15'!Názvy_tisku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2016-07-19T13:02:05Z</dcterms:created>
  <dcterms:modified xsi:type="dcterms:W3CDTF">2016-10-18T10:32:58Z</dcterms:modified>
</cp:coreProperties>
</file>